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b18086f2a3fd6546/Escritorio/Paper viejos/"/>
    </mc:Choice>
  </mc:AlternateContent>
  <xr:revisionPtr revIDLastSave="64" documentId="11_AD4D2F04E46CFB4ACB3E20480DD4DE28683EDF10" xr6:coauthVersionLast="47" xr6:coauthVersionMax="47" xr10:uidLastSave="{8AA95E8E-D556-416E-8D38-47A63852566F}"/>
  <bookViews>
    <workbookView xWindow="-120" yWindow="48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33" i="1"/>
  <c r="H21" i="1"/>
  <c r="H20" i="1"/>
  <c r="H17" i="1"/>
  <c r="H7" i="1"/>
  <c r="H4" i="1"/>
  <c r="O59" i="1"/>
  <c r="H59" i="1"/>
  <c r="O58" i="1"/>
  <c r="H58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48" i="1"/>
  <c r="H48" i="1"/>
  <c r="O47" i="1"/>
  <c r="H47" i="1"/>
  <c r="O46" i="1"/>
  <c r="H46" i="1"/>
  <c r="O45" i="1"/>
  <c r="H45" i="1"/>
  <c r="O44" i="1"/>
  <c r="H44" i="1"/>
  <c r="O43" i="1"/>
  <c r="O49" i="1" s="1"/>
  <c r="H43" i="1"/>
  <c r="H49" i="1" s="1"/>
  <c r="O40" i="1"/>
  <c r="H40" i="1"/>
  <c r="O39" i="1"/>
  <c r="H39" i="1"/>
  <c r="O38" i="1"/>
  <c r="H38" i="1"/>
  <c r="O37" i="1"/>
  <c r="H37" i="1"/>
  <c r="O36" i="1"/>
  <c r="H36" i="1"/>
  <c r="O35" i="1"/>
  <c r="H35" i="1"/>
  <c r="O34" i="1"/>
  <c r="H34" i="1"/>
  <c r="O33" i="1"/>
  <c r="O32" i="1"/>
  <c r="H32" i="1"/>
  <c r="O29" i="1"/>
  <c r="H29" i="1"/>
  <c r="O28" i="1"/>
  <c r="H28" i="1"/>
  <c r="O27" i="1"/>
  <c r="H27" i="1"/>
  <c r="O26" i="1"/>
  <c r="H26" i="1"/>
  <c r="O25" i="1"/>
  <c r="H25" i="1"/>
  <c r="O24" i="1"/>
  <c r="H24" i="1"/>
  <c r="O23" i="1"/>
  <c r="H23" i="1"/>
  <c r="O20" i="1"/>
  <c r="O19" i="1"/>
  <c r="H19" i="1"/>
  <c r="O18" i="1"/>
  <c r="H18" i="1"/>
  <c r="O17" i="1"/>
  <c r="O16" i="1"/>
  <c r="H16" i="1"/>
  <c r="O15" i="1"/>
  <c r="H15" i="1"/>
  <c r="O14" i="1"/>
  <c r="H14" i="1"/>
  <c r="O13" i="1"/>
  <c r="H13" i="1"/>
  <c r="O10" i="1"/>
  <c r="H10" i="1"/>
  <c r="O9" i="1"/>
  <c r="H9" i="1"/>
  <c r="O8" i="1"/>
  <c r="H8" i="1"/>
  <c r="O7" i="1"/>
  <c r="O6" i="1"/>
  <c r="H6" i="1"/>
  <c r="O5" i="1"/>
  <c r="H5" i="1"/>
  <c r="O4" i="1"/>
  <c r="O3" i="1"/>
  <c r="H3" i="1"/>
  <c r="O60" i="1" l="1"/>
  <c r="H60" i="1"/>
  <c r="O11" i="1"/>
  <c r="O21" i="1"/>
  <c r="O30" i="1"/>
  <c r="H30" i="1"/>
  <c r="O41" i="1"/>
  <c r="H11" i="1"/>
</calcChain>
</file>

<file path=xl/sharedStrings.xml><?xml version="1.0" encoding="utf-8"?>
<sst xmlns="http://schemas.openxmlformats.org/spreadsheetml/2006/main" count="63" uniqueCount="56">
  <si>
    <t>CIS M1</t>
  </si>
  <si>
    <t>CIS M2</t>
  </si>
  <si>
    <t>CIS M3</t>
  </si>
  <si>
    <t>CIS M4</t>
  </si>
  <si>
    <t>CIS M5</t>
  </si>
  <si>
    <t>CIS M6</t>
  </si>
  <si>
    <t>CIS M7</t>
  </si>
  <si>
    <t>CIS F1</t>
  </si>
  <si>
    <t>CIS F2</t>
  </si>
  <si>
    <t>CIS F3</t>
  </si>
  <si>
    <t>CIS F4</t>
  </si>
  <si>
    <t>CIS F5</t>
  </si>
  <si>
    <t>CIS F6</t>
  </si>
  <si>
    <t>CIS F7</t>
  </si>
  <si>
    <t>CIS F8</t>
  </si>
  <si>
    <t>CIS F9</t>
  </si>
  <si>
    <t>CIS+R M1</t>
  </si>
  <si>
    <t>CIS+R M4</t>
  </si>
  <si>
    <t>CIS+R M5</t>
  </si>
  <si>
    <t>CIS+R M6</t>
  </si>
  <si>
    <t>CIS+R M7</t>
  </si>
  <si>
    <t>CIS+R M8</t>
  </si>
  <si>
    <t>CIS+R F1</t>
  </si>
  <si>
    <t>CIS+R F2</t>
  </si>
  <si>
    <t>CIS+R F3</t>
  </si>
  <si>
    <t>CIS+R F4</t>
  </si>
  <si>
    <t>CIS+R F5</t>
  </si>
  <si>
    <t>CIS+R F6</t>
  </si>
  <si>
    <t>CIS+R F7</t>
  </si>
  <si>
    <t>CIS+R F8</t>
  </si>
  <si>
    <t>CIS+R F9</t>
  </si>
  <si>
    <t>PNN1</t>
  </si>
  <si>
    <t>PNN2</t>
  </si>
  <si>
    <t>PNN3</t>
  </si>
  <si>
    <t>PNN4</t>
  </si>
  <si>
    <t>PNN5</t>
  </si>
  <si>
    <t>PNN6</t>
  </si>
  <si>
    <t>Mean</t>
  </si>
  <si>
    <t>% of somatic area with holes</t>
  </si>
  <si>
    <t>Mean hole size</t>
  </si>
  <si>
    <t>CTRL M1</t>
  </si>
  <si>
    <t>CTRL M2</t>
  </si>
  <si>
    <t>CTRL M3</t>
  </si>
  <si>
    <t>CTRL M4</t>
  </si>
  <si>
    <t>CTRL M5</t>
  </si>
  <si>
    <t>CTRL M6</t>
  </si>
  <si>
    <t>CTRL M7</t>
  </si>
  <si>
    <t>CTRL M8</t>
  </si>
  <si>
    <t>CTRL F1</t>
  </si>
  <si>
    <t>CTRL F2</t>
  </si>
  <si>
    <t>CTRL F3</t>
  </si>
  <si>
    <t>CTRL F4</t>
  </si>
  <si>
    <t>CTRL F5</t>
  </si>
  <si>
    <t>CTRL F6</t>
  </si>
  <si>
    <t>CTRL F7</t>
  </si>
  <si>
    <t>CTRL 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</si>
</sst>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EE6EF"/>
      </patternFill>
    </fill>
  </fills>
  <borders count="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workbookViewId="0">
      <selection activeCell="H42" sqref="H42"/>
    </sheetView>
  </sheetViews>
  <sheetFormatPr baseColWidth="10" defaultColWidth="9.140625" defaultRowHeight="15" x14ac:dyDescent="0.25"/>
  <sheetData>
    <row r="1" spans="1:15" x14ac:dyDescent="0.25">
      <c r="B1" s="3" t="s">
        <v>39</v>
      </c>
      <c r="C1" s="3"/>
      <c r="D1" s="3"/>
      <c r="E1" s="3"/>
      <c r="F1" s="3"/>
      <c r="G1" s="3"/>
      <c r="H1" s="4" t="s">
        <v>37</v>
      </c>
      <c r="I1" s="3" t="s">
        <v>38</v>
      </c>
      <c r="J1" s="3"/>
      <c r="K1" s="3"/>
      <c r="L1" s="3"/>
      <c r="M1" s="3"/>
      <c r="N1" s="3"/>
      <c r="O1" s="6" t="s">
        <v>37</v>
      </c>
    </row>
    <row r="2" spans="1:15" x14ac:dyDescent="0.25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s="5"/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s="6"/>
    </row>
    <row r="3" spans="1:15" x14ac:dyDescent="0.25">
      <c r="A3" t="s">
        <v>40</v>
      </c>
      <c r="B3">
        <v>1.667</v>
      </c>
      <c r="C3">
        <v>0.51800000000000002</v>
      </c>
      <c r="D3">
        <v>0.76100000000000001</v>
      </c>
      <c r="E3">
        <v>1.238</v>
      </c>
      <c r="F3">
        <v>4.2519999999999998</v>
      </c>
      <c r="H3" s="1">
        <f>SUM(B3:F3)/5</f>
        <v>1.6872</v>
      </c>
      <c r="I3">
        <v>34.109000000000002</v>
      </c>
      <c r="J3">
        <v>21.084</v>
      </c>
      <c r="K3">
        <v>19.559000000000001</v>
      </c>
      <c r="L3">
        <v>32.380000000000003</v>
      </c>
      <c r="M3">
        <v>56.125</v>
      </c>
      <c r="O3" s="1">
        <f>SUM(I3:M3)/5</f>
        <v>32.651400000000002</v>
      </c>
    </row>
    <row r="4" spans="1:15" x14ac:dyDescent="0.25">
      <c r="A4" t="s">
        <v>41</v>
      </c>
      <c r="B4">
        <v>0.45200000000000001</v>
      </c>
      <c r="C4">
        <v>0.94299999999999995</v>
      </c>
      <c r="D4">
        <v>1.407</v>
      </c>
      <c r="E4">
        <v>0.60199999999999998</v>
      </c>
      <c r="F4">
        <v>0.93500000000000005</v>
      </c>
      <c r="G4">
        <v>1.3169999999999999</v>
      </c>
      <c r="H4" s="1">
        <f>SUM(B4:G4)/6</f>
        <v>0.94266666666666676</v>
      </c>
      <c r="I4">
        <v>8.8740000000000006</v>
      </c>
      <c r="J4">
        <v>25.579000000000001</v>
      </c>
      <c r="K4">
        <v>17.960999999999999</v>
      </c>
      <c r="L4">
        <v>17.847999999999999</v>
      </c>
      <c r="M4">
        <v>25.63</v>
      </c>
      <c r="N4">
        <v>34.649000000000001</v>
      </c>
      <c r="O4" s="1">
        <f>SUM(I4:N4)/6</f>
        <v>21.756833333333333</v>
      </c>
    </row>
    <row r="5" spans="1:15" x14ac:dyDescent="0.25">
      <c r="A5" t="s">
        <v>42</v>
      </c>
      <c r="B5">
        <v>1.4390000000000001</v>
      </c>
      <c r="C5">
        <v>2.028</v>
      </c>
      <c r="D5">
        <v>0.67600000000000005</v>
      </c>
      <c r="E5">
        <v>4.4720000000000004</v>
      </c>
      <c r="F5">
        <v>2.5510000000000002</v>
      </c>
      <c r="H5" s="1">
        <f>SUM(B5:F5)/5</f>
        <v>2.2332000000000001</v>
      </c>
      <c r="I5">
        <v>24.584</v>
      </c>
      <c r="J5">
        <v>26.690999999999999</v>
      </c>
      <c r="K5">
        <v>10.452999999999999</v>
      </c>
      <c r="L5">
        <v>58.521000000000001</v>
      </c>
      <c r="M5">
        <v>35.488</v>
      </c>
      <c r="O5" s="1">
        <f>SUM(I5:M5)/5</f>
        <v>31.147399999999998</v>
      </c>
    </row>
    <row r="6" spans="1:15" x14ac:dyDescent="0.25">
      <c r="A6" t="s">
        <v>43</v>
      </c>
      <c r="B6">
        <v>4.7539999999999996</v>
      </c>
      <c r="C6">
        <v>5.6760000000000002</v>
      </c>
      <c r="D6">
        <v>1.347</v>
      </c>
      <c r="E6">
        <v>1.208</v>
      </c>
      <c r="F6">
        <v>2.855</v>
      </c>
      <c r="G6">
        <v>1.8340000000000001</v>
      </c>
      <c r="H6" s="1">
        <f>SUM(B6:G6)/6</f>
        <v>2.9456666666666664</v>
      </c>
      <c r="I6">
        <v>53.186</v>
      </c>
      <c r="J6">
        <v>55.33</v>
      </c>
      <c r="K6">
        <v>25.843</v>
      </c>
      <c r="L6">
        <v>20.013000000000002</v>
      </c>
      <c r="M6">
        <v>42.34</v>
      </c>
      <c r="N6">
        <v>36.677</v>
      </c>
      <c r="O6" s="1">
        <f>SUM(I6:N6)/6</f>
        <v>38.898166666666661</v>
      </c>
    </row>
    <row r="7" spans="1:15" x14ac:dyDescent="0.25">
      <c r="A7" t="s">
        <v>44</v>
      </c>
      <c r="B7">
        <v>5.835</v>
      </c>
      <c r="C7">
        <v>1.151</v>
      </c>
      <c r="D7">
        <v>1.8460000000000001</v>
      </c>
      <c r="E7">
        <v>0.77500000000000002</v>
      </c>
      <c r="F7">
        <v>0.40799999999999997</v>
      </c>
      <c r="H7" s="1">
        <f>SUM(B7:G7)/5</f>
        <v>2.0030000000000001</v>
      </c>
      <c r="I7">
        <v>66.679000000000002</v>
      </c>
      <c r="J7">
        <v>14.760999999999999</v>
      </c>
      <c r="K7">
        <v>22.352</v>
      </c>
      <c r="L7">
        <v>13.946999999999999</v>
      </c>
      <c r="M7">
        <v>5.7720000000000002</v>
      </c>
      <c r="O7" s="1">
        <f>SUM(I7:N7)/5</f>
        <v>24.702200000000001</v>
      </c>
    </row>
    <row r="8" spans="1:15" x14ac:dyDescent="0.25">
      <c r="A8" t="s">
        <v>45</v>
      </c>
      <c r="B8">
        <v>1.2769999999999999</v>
      </c>
      <c r="C8">
        <v>0.56699999999999995</v>
      </c>
      <c r="D8">
        <v>0.75800000000000001</v>
      </c>
      <c r="E8">
        <v>1.8140000000000001</v>
      </c>
      <c r="F8">
        <v>1.7390000000000001</v>
      </c>
      <c r="G8">
        <v>1.401</v>
      </c>
      <c r="H8" s="1">
        <f>SUM(B8:G8)/6</f>
        <v>1.2593333333333334</v>
      </c>
      <c r="I8">
        <v>29.01</v>
      </c>
      <c r="J8">
        <v>17.023</v>
      </c>
      <c r="K8">
        <v>6.8819999999999997</v>
      </c>
      <c r="L8">
        <v>21.186</v>
      </c>
      <c r="M8">
        <v>19.959</v>
      </c>
      <c r="N8">
        <v>27.207000000000001</v>
      </c>
      <c r="O8" s="1">
        <f>SUM(I8:N8)/6</f>
        <v>20.211166666666667</v>
      </c>
    </row>
    <row r="9" spans="1:15" x14ac:dyDescent="0.25">
      <c r="A9" t="s">
        <v>46</v>
      </c>
      <c r="B9">
        <v>0.44</v>
      </c>
      <c r="C9">
        <v>0.74199999999999999</v>
      </c>
      <c r="D9">
        <v>0.68700000000000006</v>
      </c>
      <c r="E9">
        <v>2.3860000000000001</v>
      </c>
      <c r="F9">
        <v>0.54300000000000004</v>
      </c>
      <c r="G9">
        <v>0.23599999999999999</v>
      </c>
      <c r="H9" s="1">
        <f>SUM(B9:G9)/6</f>
        <v>0.83899999999999997</v>
      </c>
      <c r="I9">
        <v>9.6159999999999997</v>
      </c>
      <c r="J9">
        <v>14.792</v>
      </c>
      <c r="K9">
        <v>12.523999999999999</v>
      </c>
      <c r="L9">
        <v>17.282</v>
      </c>
      <c r="M9">
        <v>9.8979999999999997</v>
      </c>
      <c r="N9">
        <v>0.97499999999999998</v>
      </c>
      <c r="O9" s="1">
        <f>SUM(I9:N9)/6</f>
        <v>10.847833333333332</v>
      </c>
    </row>
    <row r="10" spans="1:15" x14ac:dyDescent="0.25">
      <c r="A10" t="s">
        <v>47</v>
      </c>
      <c r="B10">
        <v>1.6240000000000001</v>
      </c>
      <c r="C10">
        <v>1.952</v>
      </c>
      <c r="D10">
        <v>1.018</v>
      </c>
      <c r="E10">
        <v>0.83499999999999996</v>
      </c>
      <c r="F10">
        <v>1.704</v>
      </c>
      <c r="H10" s="1">
        <f>SUM(B10:G10)/5</f>
        <v>1.4266000000000001</v>
      </c>
      <c r="I10">
        <v>18.815000000000001</v>
      </c>
      <c r="J10">
        <v>26.763999999999999</v>
      </c>
      <c r="K10">
        <v>15.411</v>
      </c>
      <c r="L10">
        <v>14.597</v>
      </c>
      <c r="M10">
        <v>23.869</v>
      </c>
      <c r="O10" s="1">
        <f>SUM(I10:N10)/5</f>
        <v>19.891200000000001</v>
      </c>
    </row>
    <row r="11" spans="1:15" x14ac:dyDescent="0.25">
      <c r="H11" s="2">
        <f>SUM(H3:H10)/8</f>
        <v>1.6670833333333335</v>
      </c>
      <c r="O11" s="2">
        <f>SUM(O3:O10)/8</f>
        <v>25.013275</v>
      </c>
    </row>
    <row r="12" spans="1:15" x14ac:dyDescent="0.25">
      <c r="H12" s="1"/>
      <c r="O12" s="1"/>
    </row>
    <row r="13" spans="1:15" x14ac:dyDescent="0.25">
      <c r="A13" t="s">
        <v>48</v>
      </c>
      <c r="B13">
        <v>0.309</v>
      </c>
      <c r="C13">
        <v>0.17599999999999999</v>
      </c>
      <c r="D13">
        <v>0.73299999999999998</v>
      </c>
      <c r="E13">
        <v>0.52200000000000002</v>
      </c>
      <c r="F13">
        <v>1.2270000000000001</v>
      </c>
      <c r="G13">
        <v>8.3819999999999997</v>
      </c>
      <c r="H13" s="1">
        <f>SUM(B13:G13)/6</f>
        <v>1.8915</v>
      </c>
      <c r="I13">
        <v>14.233000000000001</v>
      </c>
      <c r="J13">
        <v>7.9720000000000004</v>
      </c>
      <c r="K13">
        <v>26.78</v>
      </c>
      <c r="L13">
        <v>16.212</v>
      </c>
      <c r="M13">
        <v>33.816000000000003</v>
      </c>
      <c r="N13">
        <v>69.278000000000006</v>
      </c>
      <c r="O13" s="1">
        <f>SUM(I13:N13)/6</f>
        <v>28.048500000000001</v>
      </c>
    </row>
    <row r="14" spans="1:15" x14ac:dyDescent="0.25">
      <c r="A14" t="s">
        <v>49</v>
      </c>
      <c r="B14">
        <v>1.746</v>
      </c>
      <c r="C14">
        <v>1.526</v>
      </c>
      <c r="D14">
        <v>3.6850000000000001</v>
      </c>
      <c r="E14">
        <v>3.0569999999999999</v>
      </c>
      <c r="F14">
        <v>12.532</v>
      </c>
      <c r="G14">
        <v>1.268</v>
      </c>
      <c r="H14" s="1">
        <f>SUM(B14:G14)/6</f>
        <v>3.9689999999999999</v>
      </c>
      <c r="I14">
        <v>35.726999999999997</v>
      </c>
      <c r="J14">
        <v>29.503</v>
      </c>
      <c r="K14">
        <v>54.890999999999998</v>
      </c>
      <c r="L14">
        <v>43.792000000000002</v>
      </c>
      <c r="M14">
        <v>67.259</v>
      </c>
      <c r="N14">
        <v>31.195</v>
      </c>
      <c r="O14" s="1">
        <f>SUM(I14:N14)/6</f>
        <v>43.727833333333329</v>
      </c>
    </row>
    <row r="15" spans="1:15" x14ac:dyDescent="0.25">
      <c r="A15" t="s">
        <v>50</v>
      </c>
      <c r="B15">
        <v>4.1900000000000004</v>
      </c>
      <c r="C15">
        <v>2.16</v>
      </c>
      <c r="D15">
        <v>4.4669999999999996</v>
      </c>
      <c r="H15" s="1">
        <f>SUM(B15:E15)/3</f>
        <v>3.6056666666666666</v>
      </c>
      <c r="I15">
        <v>54.018000000000001</v>
      </c>
      <c r="J15">
        <v>15.272</v>
      </c>
      <c r="K15">
        <v>57.814999999999998</v>
      </c>
      <c r="O15" s="1">
        <f>SUM(I15:L15)/3</f>
        <v>42.368333333333332</v>
      </c>
    </row>
    <row r="16" spans="1:15" x14ac:dyDescent="0.25">
      <c r="A16" t="s">
        <v>51</v>
      </c>
      <c r="B16">
        <v>3.9620000000000002</v>
      </c>
      <c r="C16">
        <v>1.57</v>
      </c>
      <c r="H16" s="1">
        <f>SUM(B16:G16)/2</f>
        <v>2.766</v>
      </c>
      <c r="I16">
        <v>46.896999999999998</v>
      </c>
      <c r="J16">
        <v>27.811</v>
      </c>
      <c r="O16" s="1">
        <f>SUM(I16:N16)/2</f>
        <v>37.353999999999999</v>
      </c>
    </row>
    <row r="17" spans="1:15" x14ac:dyDescent="0.25">
      <c r="A17" t="s">
        <v>52</v>
      </c>
      <c r="B17">
        <v>9.0500000000000007</v>
      </c>
      <c r="C17">
        <v>9.7240000000000002</v>
      </c>
      <c r="D17">
        <v>2.4319999999999999</v>
      </c>
      <c r="E17">
        <v>8.7040000000000006</v>
      </c>
      <c r="F17">
        <v>2.573</v>
      </c>
      <c r="H17" s="7">
        <f>SUM(B17:G17)/5</f>
        <v>6.496599999999999</v>
      </c>
      <c r="I17">
        <v>62.481999999999999</v>
      </c>
      <c r="J17">
        <v>34.555999999999997</v>
      </c>
      <c r="K17">
        <v>35.134</v>
      </c>
      <c r="L17">
        <v>71.052000000000007</v>
      </c>
      <c r="M17">
        <v>39.082999999999998</v>
      </c>
      <c r="O17" s="1">
        <f>SUM(I17:N17)/5</f>
        <v>48.461399999999998</v>
      </c>
    </row>
    <row r="18" spans="1:15" x14ac:dyDescent="0.25">
      <c r="A18" t="s">
        <v>53</v>
      </c>
      <c r="B18">
        <v>0.41199999999999998</v>
      </c>
      <c r="C18">
        <v>4.1890000000000001</v>
      </c>
      <c r="D18">
        <v>0.40200000000000002</v>
      </c>
      <c r="E18">
        <v>1.7669999999999999</v>
      </c>
      <c r="F18">
        <v>2.7080000000000002</v>
      </c>
      <c r="G18">
        <v>1.847</v>
      </c>
      <c r="H18" s="1">
        <f>SUM(B18:G18)/6</f>
        <v>1.8875</v>
      </c>
      <c r="I18">
        <v>6.782</v>
      </c>
      <c r="J18">
        <v>55.176000000000002</v>
      </c>
      <c r="K18">
        <v>5.6180000000000003</v>
      </c>
      <c r="L18">
        <v>21.1</v>
      </c>
      <c r="M18">
        <v>32.936</v>
      </c>
      <c r="N18">
        <v>20.841000000000001</v>
      </c>
      <c r="O18" s="1">
        <f>SUM(I18:N18)/6</f>
        <v>23.742166666666666</v>
      </c>
    </row>
    <row r="19" spans="1:15" x14ac:dyDescent="0.25">
      <c r="A19" t="s">
        <v>54</v>
      </c>
      <c r="B19">
        <v>3.802</v>
      </c>
      <c r="C19">
        <v>1.88</v>
      </c>
      <c r="D19">
        <v>3.0979999999999999</v>
      </c>
      <c r="E19">
        <v>2.887</v>
      </c>
      <c r="F19">
        <v>6.6950000000000003</v>
      </c>
      <c r="G19">
        <v>2.6789999999999998</v>
      </c>
      <c r="H19" s="1">
        <f>SUM(B19:G19)/6</f>
        <v>3.5068333333333332</v>
      </c>
      <c r="I19">
        <v>30.045000000000002</v>
      </c>
      <c r="J19">
        <v>28.513000000000002</v>
      </c>
      <c r="K19">
        <v>34.273000000000003</v>
      </c>
      <c r="L19">
        <v>28.393000000000001</v>
      </c>
      <c r="M19">
        <v>49.11</v>
      </c>
      <c r="N19">
        <v>31.411999999999999</v>
      </c>
      <c r="O19" s="1">
        <f>SUM(I19:N19)/6</f>
        <v>33.624333333333333</v>
      </c>
    </row>
    <row r="20" spans="1:15" x14ac:dyDescent="0.25">
      <c r="A20" t="s">
        <v>55</v>
      </c>
      <c r="B20">
        <v>1.806</v>
      </c>
      <c r="C20">
        <v>1.5549999999999999</v>
      </c>
      <c r="D20">
        <v>3.2509999999999999</v>
      </c>
      <c r="E20">
        <v>1.7330000000000001</v>
      </c>
      <c r="F20">
        <v>2.7530000000000001</v>
      </c>
      <c r="G20">
        <v>1.8819999999999999</v>
      </c>
      <c r="H20" s="1">
        <f>SUM(B20:G20)/6</f>
        <v>2.1633333333333336</v>
      </c>
      <c r="I20">
        <v>11.77</v>
      </c>
      <c r="J20">
        <v>24.024999999999999</v>
      </c>
      <c r="K20">
        <v>23.05</v>
      </c>
      <c r="L20">
        <v>17</v>
      </c>
      <c r="M20">
        <v>31.475999999999999</v>
      </c>
      <c r="N20">
        <v>33.670999999999999</v>
      </c>
      <c r="O20" s="1">
        <f>SUM(I20:N20)/6</f>
        <v>23.498666666666665</v>
      </c>
    </row>
    <row r="21" spans="1:15" x14ac:dyDescent="0.25">
      <c r="H21" s="2">
        <f>SUM(H13,H14,H15,H16,H18,H19,H20)/7</f>
        <v>2.8271190476190475</v>
      </c>
      <c r="O21" s="2">
        <f>SUM(O13:O20)/8</f>
        <v>35.10315416666667</v>
      </c>
    </row>
    <row r="22" spans="1:15" x14ac:dyDescent="0.25">
      <c r="H22" s="1"/>
      <c r="O22" s="1"/>
    </row>
    <row r="23" spans="1:15" x14ac:dyDescent="0.25">
      <c r="A23" t="s">
        <v>0</v>
      </c>
      <c r="B23">
        <v>1.0940000000000001</v>
      </c>
      <c r="C23">
        <v>2.7320000000000002</v>
      </c>
      <c r="D23">
        <v>1.2729999999999999</v>
      </c>
      <c r="E23">
        <v>0.65100000000000002</v>
      </c>
      <c r="F23">
        <v>1.1579999999999999</v>
      </c>
      <c r="G23">
        <v>1.0509999999999999</v>
      </c>
      <c r="H23" s="1">
        <f>SUM(B23:G23)/6</f>
        <v>1.3265</v>
      </c>
      <c r="I23">
        <v>37.561999999999998</v>
      </c>
      <c r="J23">
        <v>49.213999999999999</v>
      </c>
      <c r="K23">
        <v>36.511000000000003</v>
      </c>
      <c r="L23">
        <v>22.646999999999998</v>
      </c>
      <c r="M23">
        <v>37.256</v>
      </c>
      <c r="N23">
        <v>27.373999999999999</v>
      </c>
      <c r="O23" s="1">
        <f>SUM(I23:N23)/6</f>
        <v>35.094000000000001</v>
      </c>
    </row>
    <row r="24" spans="1:15" x14ac:dyDescent="0.25">
      <c r="A24" t="s">
        <v>1</v>
      </c>
      <c r="B24">
        <v>0.59499999999999997</v>
      </c>
      <c r="C24">
        <v>0.20699999999999999</v>
      </c>
      <c r="D24">
        <v>0.92300000000000004</v>
      </c>
      <c r="E24">
        <v>0.59899999999999998</v>
      </c>
      <c r="F24">
        <v>0.55600000000000005</v>
      </c>
      <c r="G24">
        <v>0.81799999999999995</v>
      </c>
      <c r="H24" s="1">
        <f>SUM(B24:G24)/6</f>
        <v>0.61633333333333329</v>
      </c>
      <c r="I24">
        <v>11.178000000000001</v>
      </c>
      <c r="J24">
        <v>2.2770000000000001</v>
      </c>
      <c r="K24">
        <v>24.88</v>
      </c>
      <c r="L24">
        <v>13.37</v>
      </c>
      <c r="M24">
        <v>16.709</v>
      </c>
      <c r="N24">
        <v>12.032999999999999</v>
      </c>
      <c r="O24" s="1">
        <f>SUM(I24:N24)/6</f>
        <v>13.407833333333334</v>
      </c>
    </row>
    <row r="25" spans="1:15" x14ac:dyDescent="0.25">
      <c r="A25" t="s">
        <v>2</v>
      </c>
      <c r="B25">
        <v>0.372</v>
      </c>
      <c r="C25">
        <v>3.4470000000000001</v>
      </c>
      <c r="D25">
        <v>0.61899999999999999</v>
      </c>
      <c r="E25">
        <v>0.39900000000000002</v>
      </c>
      <c r="F25">
        <v>1.028</v>
      </c>
      <c r="G25">
        <v>0.29799999999999999</v>
      </c>
      <c r="H25" s="1">
        <f>SUM(B25:G25)/6</f>
        <v>1.0271666666666668</v>
      </c>
      <c r="I25">
        <v>3.3479999999999999</v>
      </c>
      <c r="J25">
        <v>44.673000000000002</v>
      </c>
      <c r="K25">
        <v>13.523999999999999</v>
      </c>
      <c r="L25">
        <v>5.6219999999999999</v>
      </c>
      <c r="M25">
        <v>18.68</v>
      </c>
      <c r="N25">
        <v>4.3390000000000004</v>
      </c>
      <c r="O25" s="1">
        <f>SUM(I25:N25)/6</f>
        <v>15.031000000000001</v>
      </c>
    </row>
    <row r="26" spans="1:15" x14ac:dyDescent="0.25">
      <c r="A26" t="s">
        <v>3</v>
      </c>
      <c r="B26">
        <v>1.639</v>
      </c>
      <c r="C26">
        <v>3.86</v>
      </c>
      <c r="D26">
        <v>1.575</v>
      </c>
      <c r="E26">
        <v>2.589</v>
      </c>
      <c r="F26">
        <v>2.92</v>
      </c>
      <c r="H26" s="1">
        <f>SUM(B26:F26)/5</f>
        <v>2.5165999999999999</v>
      </c>
      <c r="I26">
        <v>28.009</v>
      </c>
      <c r="J26">
        <v>58.694000000000003</v>
      </c>
      <c r="K26">
        <v>28.149000000000001</v>
      </c>
      <c r="L26">
        <v>47.113</v>
      </c>
      <c r="M26">
        <v>46.16</v>
      </c>
      <c r="O26" s="1">
        <f>SUM(I26:M26)/5</f>
        <v>41.625</v>
      </c>
    </row>
    <row r="27" spans="1:15" x14ac:dyDescent="0.25">
      <c r="A27" t="s">
        <v>4</v>
      </c>
      <c r="B27">
        <v>3.8079999999999998</v>
      </c>
      <c r="C27">
        <v>2.923</v>
      </c>
      <c r="D27">
        <v>2.1040000000000001</v>
      </c>
      <c r="E27">
        <v>1.8879999999999999</v>
      </c>
      <c r="F27">
        <v>4.0220000000000002</v>
      </c>
      <c r="H27" s="1">
        <f>SUM(B27:G27)/5</f>
        <v>2.9490000000000003</v>
      </c>
      <c r="I27">
        <v>47.698999999999998</v>
      </c>
      <c r="J27">
        <v>46.427</v>
      </c>
      <c r="K27">
        <v>41.037999999999997</v>
      </c>
      <c r="L27">
        <v>28.207000000000001</v>
      </c>
      <c r="M27">
        <v>50.966999999999999</v>
      </c>
      <c r="O27" s="1">
        <f>SUM(I27:N27)/5</f>
        <v>42.867599999999996</v>
      </c>
    </row>
    <row r="28" spans="1:15" x14ac:dyDescent="0.25">
      <c r="A28" t="s">
        <v>5</v>
      </c>
      <c r="B28">
        <v>2.2040000000000002</v>
      </c>
      <c r="C28">
        <v>0.67600000000000005</v>
      </c>
      <c r="D28">
        <v>1.228</v>
      </c>
      <c r="E28">
        <v>1.492</v>
      </c>
      <c r="F28">
        <v>0.65300000000000002</v>
      </c>
      <c r="G28">
        <v>0.84099999999999997</v>
      </c>
      <c r="H28" s="1">
        <f>SUM(B28:G28)/6</f>
        <v>1.1823333333333335</v>
      </c>
      <c r="I28">
        <v>21.37</v>
      </c>
      <c r="J28">
        <v>10.221</v>
      </c>
      <c r="K28">
        <v>16.318000000000001</v>
      </c>
      <c r="L28">
        <v>23.388999999999999</v>
      </c>
      <c r="M28">
        <v>9.5329999999999995</v>
      </c>
      <c r="N28">
        <v>15.848000000000001</v>
      </c>
      <c r="O28" s="1">
        <f>SUM(I28:N28)/6</f>
        <v>16.113166666666668</v>
      </c>
    </row>
    <row r="29" spans="1:15" x14ac:dyDescent="0.25">
      <c r="A29" t="s">
        <v>6</v>
      </c>
      <c r="B29">
        <v>1.4910000000000001</v>
      </c>
      <c r="C29">
        <v>1.099</v>
      </c>
      <c r="D29">
        <v>0.86499999999999999</v>
      </c>
      <c r="E29">
        <v>1.06</v>
      </c>
      <c r="F29">
        <v>2.3740000000000001</v>
      </c>
      <c r="G29">
        <v>1.167</v>
      </c>
      <c r="H29" s="1">
        <f>SUM(B29:G29)/6</f>
        <v>1.3426666666666669</v>
      </c>
      <c r="I29">
        <v>29.393999999999998</v>
      </c>
      <c r="J29">
        <v>9.0809999999999995</v>
      </c>
      <c r="K29">
        <v>9.6579999999999995</v>
      </c>
      <c r="L29">
        <v>14.57</v>
      </c>
      <c r="M29">
        <v>16.527999999999999</v>
      </c>
      <c r="N29">
        <v>18.573</v>
      </c>
      <c r="O29" s="1">
        <f>SUM(I29:N29)/6</f>
        <v>16.300666666666668</v>
      </c>
    </row>
    <row r="30" spans="1:15" x14ac:dyDescent="0.25">
      <c r="H30" s="2">
        <f>SUM(H23:H29)/7</f>
        <v>1.5657999999999999</v>
      </c>
      <c r="O30" s="2">
        <f>SUM(O23:O29)/7</f>
        <v>25.777038095238101</v>
      </c>
    </row>
    <row r="31" spans="1:15" x14ac:dyDescent="0.25">
      <c r="H31" s="1"/>
      <c r="O31" s="1"/>
    </row>
    <row r="32" spans="1:15" x14ac:dyDescent="0.25">
      <c r="A32" t="s">
        <v>7</v>
      </c>
      <c r="B32">
        <v>1.006</v>
      </c>
      <c r="C32">
        <v>1.4039999999999999</v>
      </c>
      <c r="D32">
        <v>1.06</v>
      </c>
      <c r="E32">
        <v>1.016</v>
      </c>
      <c r="F32">
        <v>1.198</v>
      </c>
      <c r="G32">
        <v>13.882999999999999</v>
      </c>
      <c r="H32" s="1">
        <f>SUM(B32:G32)/6</f>
        <v>3.2611666666666665</v>
      </c>
      <c r="I32">
        <v>25.13</v>
      </c>
      <c r="J32">
        <v>24.686</v>
      </c>
      <c r="K32">
        <v>23.891999999999999</v>
      </c>
      <c r="L32">
        <v>26.425999999999998</v>
      </c>
      <c r="M32">
        <v>25.68</v>
      </c>
      <c r="N32">
        <v>62.453000000000003</v>
      </c>
      <c r="O32" s="1">
        <f>SUM(I32:N32)/6</f>
        <v>31.377833333333331</v>
      </c>
    </row>
    <row r="33" spans="1:15" x14ac:dyDescent="0.25">
      <c r="A33" t="s">
        <v>8</v>
      </c>
      <c r="B33">
        <v>0.57499999999999996</v>
      </c>
      <c r="C33">
        <v>0.9</v>
      </c>
      <c r="D33">
        <v>1.17</v>
      </c>
      <c r="E33">
        <v>1.1879999999999999</v>
      </c>
      <c r="F33">
        <v>0.64700000000000002</v>
      </c>
      <c r="H33" s="7">
        <f>SUM(B33:G33)/5</f>
        <v>0.89600000000000013</v>
      </c>
      <c r="I33">
        <v>10.55</v>
      </c>
      <c r="J33">
        <v>21.802</v>
      </c>
      <c r="K33">
        <v>29.07</v>
      </c>
      <c r="L33">
        <v>40.747999999999998</v>
      </c>
      <c r="M33">
        <v>45.228999999999999</v>
      </c>
      <c r="N33">
        <v>38.167999999999999</v>
      </c>
      <c r="O33" s="1">
        <f>SUM(I33:N33)/6</f>
        <v>30.927833333333336</v>
      </c>
    </row>
    <row r="34" spans="1:15" x14ac:dyDescent="0.25">
      <c r="A34" t="s">
        <v>9</v>
      </c>
      <c r="B34">
        <v>2.0419999999999998</v>
      </c>
      <c r="C34">
        <v>6.5330000000000004</v>
      </c>
      <c r="D34">
        <v>6.1520000000000001</v>
      </c>
      <c r="E34">
        <v>9.65</v>
      </c>
      <c r="F34">
        <v>10.275</v>
      </c>
      <c r="H34" s="1">
        <f>SUM(B34:G34)/5</f>
        <v>6.9304000000000006</v>
      </c>
      <c r="I34">
        <v>23.734999999999999</v>
      </c>
      <c r="J34">
        <v>61.348999999999997</v>
      </c>
      <c r="K34">
        <v>55.883000000000003</v>
      </c>
      <c r="L34">
        <v>58.02</v>
      </c>
      <c r="M34">
        <v>66.656999999999996</v>
      </c>
      <c r="O34" s="1">
        <f>SUM(I34:N34)/5</f>
        <v>53.128799999999998</v>
      </c>
    </row>
    <row r="35" spans="1:15" x14ac:dyDescent="0.25">
      <c r="A35" t="s">
        <v>10</v>
      </c>
      <c r="B35">
        <v>1.5489999999999999</v>
      </c>
      <c r="C35">
        <v>5.9859999999999998</v>
      </c>
      <c r="D35">
        <v>0.77300000000000002</v>
      </c>
      <c r="E35">
        <v>2.0310000000000001</v>
      </c>
      <c r="F35">
        <v>2.3170000000000002</v>
      </c>
      <c r="G35">
        <v>0.86499999999999999</v>
      </c>
      <c r="H35" s="1">
        <f t="shared" ref="H35:H40" si="0">SUM(B35:G35)/6</f>
        <v>2.2535000000000003</v>
      </c>
      <c r="I35">
        <v>23.692</v>
      </c>
      <c r="J35">
        <v>60.692999999999998</v>
      </c>
      <c r="K35">
        <v>10.191000000000001</v>
      </c>
      <c r="L35">
        <v>35.902000000000001</v>
      </c>
      <c r="M35">
        <v>39.798999999999999</v>
      </c>
      <c r="N35">
        <v>20.108000000000001</v>
      </c>
      <c r="O35" s="1">
        <f t="shared" ref="O35:O40" si="1">SUM(I35:N35)/6</f>
        <v>31.730833333333337</v>
      </c>
    </row>
    <row r="36" spans="1:15" x14ac:dyDescent="0.25">
      <c r="A36" t="s">
        <v>11</v>
      </c>
      <c r="B36">
        <v>4.6509999999999998</v>
      </c>
      <c r="C36">
        <v>3.6629999999999998</v>
      </c>
      <c r="D36">
        <v>1.831</v>
      </c>
      <c r="E36">
        <v>2.6259999999999999</v>
      </c>
      <c r="F36">
        <v>0.70199999999999996</v>
      </c>
      <c r="G36">
        <v>3.98</v>
      </c>
      <c r="H36" s="1">
        <f t="shared" si="0"/>
        <v>2.9088333333333334</v>
      </c>
      <c r="I36">
        <v>52.029000000000003</v>
      </c>
      <c r="J36">
        <v>32.911000000000001</v>
      </c>
      <c r="K36">
        <v>33.860999999999997</v>
      </c>
      <c r="L36">
        <v>38.430999999999997</v>
      </c>
      <c r="M36">
        <v>5.8659999999999997</v>
      </c>
      <c r="N36">
        <v>41.11</v>
      </c>
      <c r="O36" s="1">
        <f t="shared" si="1"/>
        <v>34.034666666666659</v>
      </c>
    </row>
    <row r="37" spans="1:15" x14ac:dyDescent="0.25">
      <c r="A37" t="s">
        <v>12</v>
      </c>
      <c r="B37">
        <v>1.0960000000000001</v>
      </c>
      <c r="C37">
        <v>1.607</v>
      </c>
      <c r="D37">
        <v>9.8059999999999992</v>
      </c>
      <c r="E37">
        <v>3.3359999999999999</v>
      </c>
      <c r="F37">
        <v>3.907</v>
      </c>
      <c r="G37">
        <v>7.0049999999999999</v>
      </c>
      <c r="H37" s="1">
        <f t="shared" si="0"/>
        <v>4.4595000000000002</v>
      </c>
      <c r="I37">
        <v>18.388999999999999</v>
      </c>
      <c r="J37">
        <v>21.457999999999998</v>
      </c>
      <c r="K37">
        <v>43.828000000000003</v>
      </c>
      <c r="L37">
        <v>44.847000000000001</v>
      </c>
      <c r="M37">
        <v>26.457999999999998</v>
      </c>
      <c r="N37">
        <v>47.651000000000003</v>
      </c>
      <c r="O37" s="1">
        <f t="shared" si="1"/>
        <v>33.771833333333333</v>
      </c>
    </row>
    <row r="38" spans="1:15" x14ac:dyDescent="0.25">
      <c r="A38" t="s">
        <v>13</v>
      </c>
      <c r="B38">
        <v>5.4729999999999999</v>
      </c>
      <c r="C38">
        <v>4.2610000000000001</v>
      </c>
      <c r="D38">
        <v>10.757999999999999</v>
      </c>
      <c r="E38">
        <v>6.3570000000000002</v>
      </c>
      <c r="F38">
        <v>5.8680000000000003</v>
      </c>
      <c r="G38">
        <v>4.2389999999999999</v>
      </c>
      <c r="H38" s="1">
        <f t="shared" si="0"/>
        <v>6.1593333333333327</v>
      </c>
      <c r="I38">
        <v>38.912999999999997</v>
      </c>
      <c r="J38">
        <v>35.655000000000001</v>
      </c>
      <c r="K38">
        <v>46.548999999999999</v>
      </c>
      <c r="L38">
        <v>39.295000000000002</v>
      </c>
      <c r="M38">
        <v>50.088999999999999</v>
      </c>
      <c r="N38">
        <v>35.942</v>
      </c>
      <c r="O38" s="1">
        <f t="shared" si="1"/>
        <v>41.073833333333333</v>
      </c>
    </row>
    <row r="39" spans="1:15" x14ac:dyDescent="0.25">
      <c r="A39" t="s">
        <v>14</v>
      </c>
      <c r="B39">
        <v>3.1560000000000001</v>
      </c>
      <c r="C39">
        <v>2.101</v>
      </c>
      <c r="D39">
        <v>2.13</v>
      </c>
      <c r="E39">
        <v>2.1339999999999999</v>
      </c>
      <c r="F39">
        <v>1.865</v>
      </c>
      <c r="G39">
        <v>5.7640000000000002</v>
      </c>
      <c r="H39" s="1">
        <f t="shared" si="0"/>
        <v>2.8583333333333329</v>
      </c>
      <c r="I39">
        <v>20.593</v>
      </c>
      <c r="J39">
        <v>24.9</v>
      </c>
      <c r="K39">
        <v>25.038</v>
      </c>
      <c r="L39">
        <v>20.39</v>
      </c>
      <c r="M39">
        <v>23</v>
      </c>
      <c r="N39">
        <v>36.700000000000003</v>
      </c>
      <c r="O39" s="1">
        <f t="shared" si="1"/>
        <v>25.103499999999997</v>
      </c>
    </row>
    <row r="40" spans="1:15" x14ac:dyDescent="0.25">
      <c r="A40" t="s">
        <v>15</v>
      </c>
      <c r="B40">
        <v>1.8340000000000001</v>
      </c>
      <c r="C40">
        <v>4.3250000000000002</v>
      </c>
      <c r="D40">
        <v>6.9329999999999998</v>
      </c>
      <c r="E40">
        <v>1.6870000000000001</v>
      </c>
      <c r="F40">
        <v>20.28</v>
      </c>
      <c r="G40">
        <v>8.4589999999999996</v>
      </c>
      <c r="H40" s="1">
        <f t="shared" si="0"/>
        <v>7.2530000000000001</v>
      </c>
      <c r="I40">
        <v>12.541</v>
      </c>
      <c r="J40">
        <v>31.108000000000001</v>
      </c>
      <c r="K40">
        <v>59.859000000000002</v>
      </c>
      <c r="L40">
        <v>26.148</v>
      </c>
      <c r="M40">
        <v>82.174000000000007</v>
      </c>
      <c r="N40">
        <v>68.426000000000002</v>
      </c>
      <c r="O40" s="1">
        <f t="shared" si="1"/>
        <v>46.70933333333334</v>
      </c>
    </row>
    <row r="41" spans="1:15" x14ac:dyDescent="0.25">
      <c r="H41" s="2">
        <f>SUM(H32,H34,H35,H36,H37,H38,H39,H40)/8</f>
        <v>4.510508333333334</v>
      </c>
      <c r="O41" s="2">
        <f>SUM(O32:O40)/9</f>
        <v>36.428718518518515</v>
      </c>
    </row>
    <row r="42" spans="1:15" x14ac:dyDescent="0.25">
      <c r="H42" s="1"/>
      <c r="O42" s="1"/>
    </row>
    <row r="43" spans="1:15" x14ac:dyDescent="0.25">
      <c r="A43" t="s">
        <v>16</v>
      </c>
      <c r="B43">
        <v>0.63</v>
      </c>
      <c r="C43">
        <v>0.23799999999999999</v>
      </c>
      <c r="D43">
        <v>0.19900000000000001</v>
      </c>
      <c r="E43">
        <v>0.71899999999999997</v>
      </c>
      <c r="F43">
        <v>1.0960000000000001</v>
      </c>
      <c r="G43">
        <v>1.01</v>
      </c>
      <c r="H43" s="1">
        <f t="shared" ref="H43:H48" si="2">SUM(B43:G43)/6</f>
        <v>0.64866666666666672</v>
      </c>
      <c r="I43">
        <v>11.769</v>
      </c>
      <c r="J43">
        <v>2.2410000000000001</v>
      </c>
      <c r="K43">
        <v>2.8479999999999999</v>
      </c>
      <c r="L43">
        <v>25.827000000000002</v>
      </c>
      <c r="M43">
        <v>23.725999999999999</v>
      </c>
      <c r="N43">
        <v>20.27</v>
      </c>
      <c r="O43" s="1">
        <f t="shared" ref="O43:O48" si="3">SUM(I43:N43)/6</f>
        <v>14.446833333333332</v>
      </c>
    </row>
    <row r="44" spans="1:15" x14ac:dyDescent="0.25">
      <c r="A44" t="s">
        <v>17</v>
      </c>
      <c r="B44">
        <v>0.85</v>
      </c>
      <c r="C44">
        <v>0.60699999999999998</v>
      </c>
      <c r="D44">
        <v>0.91300000000000003</v>
      </c>
      <c r="E44">
        <v>0.78600000000000003</v>
      </c>
      <c r="F44">
        <v>0.98</v>
      </c>
      <c r="G44">
        <v>0.81399999999999995</v>
      </c>
      <c r="H44" s="1">
        <f t="shared" si="2"/>
        <v>0.82500000000000007</v>
      </c>
      <c r="I44">
        <v>15.676</v>
      </c>
      <c r="J44">
        <v>15.903</v>
      </c>
      <c r="K44">
        <v>19.177</v>
      </c>
      <c r="L44">
        <v>8.7059999999999995</v>
      </c>
      <c r="M44">
        <v>21.533000000000001</v>
      </c>
      <c r="N44">
        <v>13.265000000000001</v>
      </c>
      <c r="O44" s="1">
        <f t="shared" si="3"/>
        <v>15.71</v>
      </c>
    </row>
    <row r="45" spans="1:15" x14ac:dyDescent="0.25">
      <c r="A45" t="s">
        <v>18</v>
      </c>
      <c r="B45">
        <v>3.5910000000000002</v>
      </c>
      <c r="C45">
        <v>0.96599999999999997</v>
      </c>
      <c r="D45">
        <v>1.581</v>
      </c>
      <c r="E45">
        <v>3.0139999999999998</v>
      </c>
      <c r="F45">
        <v>1.522</v>
      </c>
      <c r="G45">
        <v>1.4079999999999999</v>
      </c>
      <c r="H45" s="1">
        <f t="shared" si="2"/>
        <v>2.0136666666666665</v>
      </c>
      <c r="I45">
        <v>39.575000000000003</v>
      </c>
      <c r="J45">
        <v>17.047999999999998</v>
      </c>
      <c r="K45">
        <v>24.422000000000001</v>
      </c>
      <c r="L45">
        <v>39.161000000000001</v>
      </c>
      <c r="M45">
        <v>25.204000000000001</v>
      </c>
      <c r="N45">
        <v>14.613</v>
      </c>
      <c r="O45" s="1">
        <f t="shared" si="3"/>
        <v>26.670500000000001</v>
      </c>
    </row>
    <row r="46" spans="1:15" x14ac:dyDescent="0.25">
      <c r="A46" t="s">
        <v>19</v>
      </c>
      <c r="B46">
        <v>0.502</v>
      </c>
      <c r="C46">
        <v>0.72599999999999998</v>
      </c>
      <c r="D46">
        <v>0.76300000000000001</v>
      </c>
      <c r="E46">
        <v>0.77900000000000003</v>
      </c>
      <c r="F46">
        <v>2.165</v>
      </c>
      <c r="G46">
        <v>1.1879999999999999</v>
      </c>
      <c r="H46" s="1">
        <f t="shared" si="2"/>
        <v>1.0205</v>
      </c>
      <c r="I46">
        <v>6.149</v>
      </c>
      <c r="J46">
        <v>10.856999999999999</v>
      </c>
      <c r="K46">
        <v>4.798</v>
      </c>
      <c r="L46">
        <v>11.83</v>
      </c>
      <c r="M46">
        <v>34.752000000000002</v>
      </c>
      <c r="N46">
        <v>29.87</v>
      </c>
      <c r="O46" s="1">
        <f t="shared" si="3"/>
        <v>16.376000000000001</v>
      </c>
    </row>
    <row r="47" spans="1:15" x14ac:dyDescent="0.25">
      <c r="A47" t="s">
        <v>20</v>
      </c>
      <c r="B47">
        <v>0.80700000000000005</v>
      </c>
      <c r="C47">
        <v>1.01</v>
      </c>
      <c r="D47">
        <v>1.2250000000000001</v>
      </c>
      <c r="E47">
        <v>1.3380000000000001</v>
      </c>
      <c r="F47">
        <v>1.399</v>
      </c>
      <c r="G47">
        <v>0.93400000000000005</v>
      </c>
      <c r="H47" s="1">
        <f t="shared" si="2"/>
        <v>1.1188333333333336</v>
      </c>
      <c r="I47">
        <v>8.3260000000000005</v>
      </c>
      <c r="J47">
        <v>13.301</v>
      </c>
      <c r="K47">
        <v>14.523999999999999</v>
      </c>
      <c r="L47">
        <v>23.06</v>
      </c>
      <c r="M47">
        <v>14.737</v>
      </c>
      <c r="N47">
        <v>15.613</v>
      </c>
      <c r="O47" s="1">
        <f t="shared" si="3"/>
        <v>14.926833333333333</v>
      </c>
    </row>
    <row r="48" spans="1:15" x14ac:dyDescent="0.25">
      <c r="A48" t="s">
        <v>21</v>
      </c>
      <c r="B48">
        <v>0.94099999999999995</v>
      </c>
      <c r="C48">
        <v>0.76900000000000002</v>
      </c>
      <c r="D48">
        <v>0.79</v>
      </c>
      <c r="E48">
        <v>1.403</v>
      </c>
      <c r="F48">
        <v>1.147</v>
      </c>
      <c r="G48">
        <v>1.48</v>
      </c>
      <c r="H48" s="1">
        <f t="shared" si="2"/>
        <v>1.0883333333333332</v>
      </c>
      <c r="I48">
        <v>12.552</v>
      </c>
      <c r="J48">
        <v>12.012</v>
      </c>
      <c r="K48">
        <v>12.032</v>
      </c>
      <c r="L48">
        <v>21.814</v>
      </c>
      <c r="M48">
        <v>19.47</v>
      </c>
      <c r="N48">
        <v>9.5050000000000008</v>
      </c>
      <c r="O48" s="1">
        <f t="shared" si="3"/>
        <v>14.564166666666665</v>
      </c>
    </row>
    <row r="49" spans="1:15" x14ac:dyDescent="0.25">
      <c r="H49" s="2">
        <f>SUM(H43:H48)/6</f>
        <v>1.1191666666666666</v>
      </c>
      <c r="O49" s="2">
        <f>SUM(O43:O48)/6</f>
        <v>17.115722222222221</v>
      </c>
    </row>
    <row r="50" spans="1:15" x14ac:dyDescent="0.25">
      <c r="H50" s="1"/>
      <c r="O50" s="1"/>
    </row>
    <row r="51" spans="1:15" x14ac:dyDescent="0.25">
      <c r="A51" t="s">
        <v>22</v>
      </c>
      <c r="B51">
        <v>0.55600000000000005</v>
      </c>
      <c r="C51">
        <v>7.2789999999999999</v>
      </c>
      <c r="D51">
        <v>3</v>
      </c>
      <c r="E51">
        <v>0.88100000000000001</v>
      </c>
      <c r="F51">
        <v>2.4500000000000002</v>
      </c>
      <c r="G51">
        <v>0.73099999999999998</v>
      </c>
      <c r="H51" s="1">
        <f>SUM(B51:G51)/6</f>
        <v>2.4828333333333332</v>
      </c>
      <c r="I51">
        <v>15.018000000000001</v>
      </c>
      <c r="J51">
        <v>58.017000000000003</v>
      </c>
      <c r="K51">
        <v>43.87</v>
      </c>
      <c r="L51">
        <v>27.547000000000001</v>
      </c>
      <c r="M51">
        <v>34.624000000000002</v>
      </c>
      <c r="N51">
        <v>10.948</v>
      </c>
      <c r="O51" s="1">
        <f>SUM(I51:N51)/6</f>
        <v>31.670666666666666</v>
      </c>
    </row>
    <row r="52" spans="1:15" x14ac:dyDescent="0.25">
      <c r="A52" t="s">
        <v>23</v>
      </c>
      <c r="B52">
        <v>0.67700000000000005</v>
      </c>
      <c r="C52">
        <v>1.1180000000000001</v>
      </c>
      <c r="D52">
        <v>0.79400000000000004</v>
      </c>
      <c r="E52">
        <v>1.8220000000000001</v>
      </c>
      <c r="F52">
        <v>1.1379999999999999</v>
      </c>
      <c r="G52">
        <v>1.18</v>
      </c>
      <c r="H52" s="1">
        <f>SUM(B52:G52)/6</f>
        <v>1.1214999999999999</v>
      </c>
      <c r="I52">
        <v>11.635</v>
      </c>
      <c r="J52">
        <v>23.783000000000001</v>
      </c>
      <c r="K52">
        <v>17.885000000000002</v>
      </c>
      <c r="L52">
        <v>26.669</v>
      </c>
      <c r="M52">
        <v>24.684000000000001</v>
      </c>
      <c r="N52">
        <v>22.666</v>
      </c>
      <c r="O52" s="1">
        <f>SUM(I52:N52)/6</f>
        <v>21.220333333333333</v>
      </c>
    </row>
    <row r="53" spans="1:15" x14ac:dyDescent="0.25">
      <c r="A53" t="s">
        <v>24</v>
      </c>
      <c r="B53">
        <v>1.3109999999999999</v>
      </c>
      <c r="C53">
        <v>0.92600000000000005</v>
      </c>
      <c r="D53">
        <v>0.85899999999999999</v>
      </c>
      <c r="E53">
        <v>1.0589999999999999</v>
      </c>
      <c r="H53" s="1">
        <f>SUM(B53:G53)/4</f>
        <v>1.0387500000000001</v>
      </c>
      <c r="I53">
        <v>31.21</v>
      </c>
      <c r="J53">
        <v>21.702999999999999</v>
      </c>
      <c r="K53">
        <v>19.782</v>
      </c>
      <c r="L53">
        <v>12.253</v>
      </c>
      <c r="O53" s="1">
        <f>SUM(I53:N53)/4</f>
        <v>21.236999999999998</v>
      </c>
    </row>
    <row r="54" spans="1:15" x14ac:dyDescent="0.25">
      <c r="A54" t="s">
        <v>25</v>
      </c>
      <c r="B54">
        <v>0.79500000000000004</v>
      </c>
      <c r="C54">
        <v>0.67</v>
      </c>
      <c r="D54">
        <v>0.59899999999999998</v>
      </c>
      <c r="E54">
        <v>0.86899999999999999</v>
      </c>
      <c r="F54">
        <v>2.786</v>
      </c>
      <c r="G54">
        <v>3.3879999999999999</v>
      </c>
      <c r="H54" s="1">
        <f>SUM(B54:G54)/6</f>
        <v>1.5178333333333331</v>
      </c>
      <c r="I54">
        <v>14.576000000000001</v>
      </c>
      <c r="J54">
        <v>15.981999999999999</v>
      </c>
      <c r="K54">
        <v>11.814</v>
      </c>
      <c r="L54">
        <v>14.205</v>
      </c>
      <c r="M54">
        <v>47.448999999999998</v>
      </c>
      <c r="N54">
        <v>45.323</v>
      </c>
      <c r="O54" s="1">
        <f>SUM(I54:N54)/6</f>
        <v>24.891499999999997</v>
      </c>
    </row>
    <row r="55" spans="1:15" x14ac:dyDescent="0.25">
      <c r="A55" t="s">
        <v>26</v>
      </c>
      <c r="B55">
        <v>1.3939999999999999</v>
      </c>
      <c r="C55">
        <v>3.1709999999999998</v>
      </c>
      <c r="D55">
        <v>4.4960000000000004</v>
      </c>
      <c r="E55">
        <v>4.2160000000000002</v>
      </c>
      <c r="F55">
        <v>2.2850000000000001</v>
      </c>
      <c r="G55">
        <v>1.6279999999999999</v>
      </c>
      <c r="H55" s="1">
        <f>SUM(B55:G55)/6</f>
        <v>2.8650000000000002</v>
      </c>
      <c r="I55">
        <v>21.690999999999999</v>
      </c>
      <c r="J55">
        <v>37.533999999999999</v>
      </c>
      <c r="K55">
        <v>46.783999999999999</v>
      </c>
      <c r="L55">
        <v>49.744</v>
      </c>
      <c r="M55">
        <v>37.54</v>
      </c>
      <c r="N55">
        <v>43.112000000000002</v>
      </c>
      <c r="O55" s="1">
        <f>SUM(I55:N55)/6</f>
        <v>39.400833333333331</v>
      </c>
    </row>
    <row r="56" spans="1:15" x14ac:dyDescent="0.25">
      <c r="A56" t="s">
        <v>27</v>
      </c>
      <c r="B56">
        <v>2.84</v>
      </c>
      <c r="C56">
        <v>1.3740000000000001</v>
      </c>
      <c r="D56">
        <v>2.016</v>
      </c>
      <c r="E56">
        <v>0.97499999999999998</v>
      </c>
      <c r="F56">
        <v>5.2290000000000001</v>
      </c>
      <c r="G56">
        <v>4.9379999999999997</v>
      </c>
      <c r="H56" s="1">
        <f>SUM(B56:G56)/6</f>
        <v>2.8953333333333333</v>
      </c>
      <c r="I56">
        <v>25.812000000000001</v>
      </c>
      <c r="J56">
        <v>18.001000000000001</v>
      </c>
      <c r="K56">
        <v>25.433</v>
      </c>
      <c r="L56">
        <v>14.071</v>
      </c>
      <c r="M56">
        <v>41.079000000000001</v>
      </c>
      <c r="N56">
        <v>39.899000000000001</v>
      </c>
      <c r="O56" s="1">
        <f>SUM(I56:N56)/6</f>
        <v>27.382500000000004</v>
      </c>
    </row>
    <row r="57" spans="1:15" x14ac:dyDescent="0.25">
      <c r="A57" t="s">
        <v>28</v>
      </c>
      <c r="B57">
        <v>1.25</v>
      </c>
      <c r="C57">
        <v>1.129</v>
      </c>
      <c r="D57">
        <v>3.3069999999999999</v>
      </c>
      <c r="E57">
        <v>1.7649999999999999</v>
      </c>
      <c r="F57">
        <v>2.83</v>
      </c>
      <c r="H57" s="1">
        <f>SUM(B57:G57)/5</f>
        <v>2.0561999999999996</v>
      </c>
      <c r="I57">
        <v>24.315999999999999</v>
      </c>
      <c r="J57">
        <v>19.378</v>
      </c>
      <c r="K57">
        <v>26.085000000000001</v>
      </c>
      <c r="L57">
        <v>21.814</v>
      </c>
      <c r="M57">
        <v>33.052999999999997</v>
      </c>
      <c r="O57" s="1">
        <f>SUM(I57:N57)/5</f>
        <v>24.929199999999998</v>
      </c>
    </row>
    <row r="58" spans="1:15" x14ac:dyDescent="0.25">
      <c r="A58" t="s">
        <v>29</v>
      </c>
      <c r="B58">
        <v>1.4039999999999999</v>
      </c>
      <c r="H58" s="1">
        <f>SUM(B58:G58)/1</f>
        <v>1.4039999999999999</v>
      </c>
      <c r="I58">
        <v>18.109000000000002</v>
      </c>
      <c r="O58" s="1">
        <f>SUM(I58:N58)/1</f>
        <v>18.109000000000002</v>
      </c>
    </row>
    <row r="59" spans="1:15" x14ac:dyDescent="0.25">
      <c r="A59" t="s">
        <v>30</v>
      </c>
      <c r="B59">
        <v>1.819</v>
      </c>
      <c r="C59">
        <v>1.0409999999999999</v>
      </c>
      <c r="D59">
        <v>1.9019999999999999</v>
      </c>
      <c r="E59">
        <v>0.45100000000000001</v>
      </c>
      <c r="F59">
        <v>0.98099999999999998</v>
      </c>
      <c r="G59">
        <v>1.0680000000000001</v>
      </c>
      <c r="H59" s="1">
        <f>SUM(B59:G59)/6</f>
        <v>1.210333333333333</v>
      </c>
      <c r="I59">
        <v>24.09</v>
      </c>
      <c r="J59">
        <v>11.343999999999999</v>
      </c>
      <c r="K59">
        <v>23.068000000000001</v>
      </c>
      <c r="L59">
        <v>4.4550000000000001</v>
      </c>
      <c r="M59">
        <v>10.538</v>
      </c>
      <c r="N59">
        <v>14.98</v>
      </c>
      <c r="O59" s="1">
        <f>SUM(I59:N59)/6</f>
        <v>14.745833333333332</v>
      </c>
    </row>
    <row r="60" spans="1:15" x14ac:dyDescent="0.25">
      <c r="H60" s="2">
        <f>SUM(H51:H59)/9</f>
        <v>1.8435314814814818</v>
      </c>
      <c r="O60" s="2">
        <f>SUM(O51:O59)/9</f>
        <v>24.842985185185185</v>
      </c>
    </row>
  </sheetData>
  <mergeCells count="4">
    <mergeCell ref="B1:G1"/>
    <mergeCell ref="H1:H2"/>
    <mergeCell ref="I1:N1"/>
    <mergeCell ref="O1:O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Hidalgo</dc:creator>
  <cp:lastModifiedBy>Jose</cp:lastModifiedBy>
  <dcterms:created xsi:type="dcterms:W3CDTF">2015-06-05T18:19:34Z</dcterms:created>
  <dcterms:modified xsi:type="dcterms:W3CDTF">2023-07-31T15:09:54Z</dcterms:modified>
</cp:coreProperties>
</file>