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780" windowHeight="1695" activeTab="0"/>
  </bookViews>
  <sheets>
    <sheet name="Solución" sheetId="1" r:id="rId1"/>
  </sheets>
  <definedNames>
    <definedName name="OLE_LINK1" localSheetId="0">'Solución'!$C$46</definedName>
  </definedNames>
  <calcPr fullCalcOnLoad="1"/>
</workbook>
</file>

<file path=xl/comments1.xml><?xml version="1.0" encoding="utf-8"?>
<comments xmlns="http://schemas.openxmlformats.org/spreadsheetml/2006/main">
  <authors>
    <author>Universidad Jaime I</author>
  </authors>
  <commentList>
    <comment ref="C45" authorId="0">
      <text>
        <r>
          <rPr>
            <sz val="9"/>
            <rFont val="Tahoma"/>
            <family val="2"/>
          </rPr>
          <t>1.- El salario base se calcula a partir de una función condicional simple: SI(Cargo="Director";1700;SI(Cargo="Operario";1300;900)).
2.- La remuneración por pertenecer a un grupo de trabajo se obtiene a partir de una condicional anidada disyuntiva y yuxtapuesta: =SI(Y(O(Cargo="Operario";Cargo="Ayudante");Grupo de trabajo="Síí";Tipo de contrato="Eventual");0,2*Salario base;SI(Y(Cargo="Director";Grupo de trabajo="Sí");0,05*Salario base;0).
3.- La gratificación por tour-operador se calcula a partir de una condicional anidada yuxtapuesta: =SI(Y(Cargo="Comercial";Tipo de contrato="Indefinido");200;SI(Y(Cargo="Comercial";Antigüedad&gt;1);200;0)).
4.- La gratificación por permanencia se obtiene a partir de una condicional anidada: =SI(Tipo de contrato="Indefinido";SI(Antigüedad&lt;=4;50;SI(Antigüedad&lt;=9;150;250));0).</t>
        </r>
      </text>
    </comment>
    <comment ref="B75" authorId="0">
      <text>
        <r>
          <rPr>
            <sz val="9"/>
            <rFont val="Tahoma"/>
            <family val="2"/>
          </rPr>
          <t xml:space="preserve">1.- La remuneración total por empleado es la suma del salario base más todos los complementos.
2.- El salario promedio se calcula con la función PROMEDIO.
3.- La remuneración en especie se calcula a partir de una condicional anidada yuxtapuesta: =SI(Y(Remuneración total por empleado&lt;Salario Promedio;Grupo de trabajo="Sí";Tipo de contrato="Eventual");"Cesta";"Sin cesta").
4.- Para el calcular el trabajador con salario más elevado utilizamos la siguiente función: =BUSCARV(MAX(A46:A65);A46:B65;2;0).
5.- Para el calcular el trabajador con el menor salario utilizamos la siguiente función: =BUSCARV(MIN(A46:A65);A46:B65;2;0).
</t>
        </r>
      </text>
    </comment>
  </commentList>
</comments>
</file>

<file path=xl/sharedStrings.xml><?xml version="1.0" encoding="utf-8"?>
<sst xmlns="http://schemas.openxmlformats.org/spreadsheetml/2006/main" count="258" uniqueCount="57">
  <si>
    <t>Empleado</t>
  </si>
  <si>
    <t>Antigüedad</t>
  </si>
  <si>
    <t>Cargo</t>
  </si>
  <si>
    <t>Departamento</t>
  </si>
  <si>
    <t>Grupo de trabajo</t>
  </si>
  <si>
    <t>Tipo de contrato</t>
  </si>
  <si>
    <t>Alisa Cuadrado</t>
  </si>
  <si>
    <t>Director</t>
  </si>
  <si>
    <t>Comercial</t>
  </si>
  <si>
    <t>No</t>
  </si>
  <si>
    <t>Indefinido</t>
  </si>
  <si>
    <t>Rosa Alegre</t>
  </si>
  <si>
    <t>Recepción</t>
  </si>
  <si>
    <t>Luís García</t>
  </si>
  <si>
    <t>Pisos</t>
  </si>
  <si>
    <t>Carmen Pocaso</t>
  </si>
  <si>
    <t>Operario</t>
  </si>
  <si>
    <t>Cocina</t>
  </si>
  <si>
    <t>Esteban Sarxo</t>
  </si>
  <si>
    <t>Luisa Castell</t>
  </si>
  <si>
    <t>Sí</t>
  </si>
  <si>
    <t>Eventual</t>
  </si>
  <si>
    <t>Federico Lorca</t>
  </si>
  <si>
    <t>Josefina Adell</t>
  </si>
  <si>
    <t>Claudia Lerka</t>
  </si>
  <si>
    <t>Inmaculada Sol</t>
  </si>
  <si>
    <t>Rafael Redondo</t>
  </si>
  <si>
    <t>Sheila Solle</t>
  </si>
  <si>
    <t>Lia Nithya</t>
  </si>
  <si>
    <t>Administración</t>
  </si>
  <si>
    <t>Zoe Armar</t>
  </si>
  <si>
    <t>Rebeca Ariel</t>
  </si>
  <si>
    <t>María Revilla</t>
  </si>
  <si>
    <t>José Schenier</t>
  </si>
  <si>
    <t xml:space="preserve">Raquel Soll </t>
  </si>
  <si>
    <t>Alba Zoco</t>
  </si>
  <si>
    <t>Francisco Pérez</t>
  </si>
  <si>
    <t>Salario base</t>
  </si>
  <si>
    <t>Ayudante</t>
  </si>
  <si>
    <t>Permanencia</t>
  </si>
  <si>
    <t>Tour operador</t>
  </si>
  <si>
    <t>Máx. remun.</t>
  </si>
  <si>
    <t>Mín. remun.</t>
  </si>
  <si>
    <t>Promedio</t>
  </si>
  <si>
    <t>Remun. Especie</t>
  </si>
  <si>
    <t>Antigüedad (años)</t>
  </si>
  <si>
    <t xml:space="preserve">Gratificación (euros) </t>
  </si>
  <si>
    <t>Hasta 4</t>
  </si>
  <si>
    <t xml:space="preserve"> De 5 a 9</t>
  </si>
  <si>
    <t>Más de 9</t>
  </si>
  <si>
    <t>Remuneración total</t>
  </si>
  <si>
    <t>Datos del problema</t>
  </si>
  <si>
    <t>1. Calcular el salario base de cada empleado y la remuneración por pertenecer a un grupo de trabajo utilizando la función condicional.</t>
  </si>
  <si>
    <t xml:space="preserve">2. Calcular la gratificación por tour-operador </t>
  </si>
  <si>
    <t>3. Calcular la gratificación por permanencia</t>
  </si>
  <si>
    <t xml:space="preserve">4. Calcular la remuneración total por empleado y, mediante la función pertinente, identificar a los trabajadores que van </t>
  </si>
  <si>
    <t>a recibir la cesta de navidad como remuneración en especie. Identificar a los trabajadores con mayor y menor salario.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</si>
</sst>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0" fontId="0" fillId="32" borderId="11" xfId="54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3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97">
      <selection activeCell="C5" sqref="C5"/>
    </sheetView>
  </sheetViews>
  <sheetFormatPr defaultColWidth="11.421875" defaultRowHeight="12.75"/>
  <cols>
    <col min="1" max="1" width="18.140625" style="1" customWidth="1"/>
    <col min="2" max="2" width="18.28125" style="1" customWidth="1"/>
    <col min="3" max="3" width="13.7109375" style="1" customWidth="1"/>
    <col min="4" max="4" width="11.140625" style="1" customWidth="1"/>
    <col min="5" max="5" width="10.57421875" style="1" customWidth="1"/>
    <col min="6" max="6" width="11.7109375" style="1" customWidth="1"/>
    <col min="7" max="7" width="9.421875" style="1" customWidth="1"/>
    <col min="8" max="8" width="11.421875" style="1" customWidth="1"/>
    <col min="9" max="9" width="10.421875" style="1" customWidth="1"/>
    <col min="10" max="10" width="13.00390625" style="1" customWidth="1"/>
    <col min="11" max="11" width="20.28125" style="1" customWidth="1"/>
    <col min="12" max="12" width="21.140625" style="1" customWidth="1"/>
    <col min="13" max="16384" width="11.421875" style="1" customWidth="1"/>
  </cols>
  <sheetData>
    <row r="1" ht="12.75">
      <c r="A1" s="25" t="s">
        <v>51</v>
      </c>
    </row>
    <row r="2" ht="13.5" thickBot="1"/>
    <row r="3" spans="1:2" ht="15" thickBot="1">
      <c r="A3" s="22" t="s">
        <v>45</v>
      </c>
      <c r="B3" s="32" t="s">
        <v>46</v>
      </c>
    </row>
    <row r="4" spans="1:2" ht="15">
      <c r="A4" s="20" t="s">
        <v>47</v>
      </c>
      <c r="B4" s="21">
        <v>50</v>
      </c>
    </row>
    <row r="5" spans="1:2" ht="15">
      <c r="A5" s="16" t="s">
        <v>48</v>
      </c>
      <c r="B5" s="17">
        <v>150</v>
      </c>
    </row>
    <row r="6" spans="1:2" ht="15.75" thickBot="1">
      <c r="A6" s="18" t="s">
        <v>49</v>
      </c>
      <c r="B6" s="19">
        <v>250</v>
      </c>
    </row>
    <row r="7" spans="1:2" ht="15">
      <c r="A7" s="24"/>
      <c r="B7" s="24"/>
    </row>
    <row r="8" spans="1:2" ht="15">
      <c r="A8" s="24"/>
      <c r="B8" s="24"/>
    </row>
    <row r="9" ht="13.5" thickBot="1"/>
    <row r="10" spans="1:6" ht="26.25" thickBot="1">
      <c r="A10" s="4" t="s">
        <v>0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1</v>
      </c>
    </row>
    <row r="11" spans="1:6" ht="13.5" thickBot="1">
      <c r="A11" s="3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>
        <v>12</v>
      </c>
    </row>
    <row r="12" spans="1:6" ht="13.5" thickBot="1">
      <c r="A12" s="3" t="s">
        <v>11</v>
      </c>
      <c r="B12" s="5" t="s">
        <v>7</v>
      </c>
      <c r="C12" s="5" t="s">
        <v>12</v>
      </c>
      <c r="D12" s="5" t="s">
        <v>9</v>
      </c>
      <c r="E12" s="5" t="s">
        <v>10</v>
      </c>
      <c r="F12" s="5">
        <v>15</v>
      </c>
    </row>
    <row r="13" spans="1:6" ht="13.5" thickBot="1">
      <c r="A13" s="3" t="s">
        <v>13</v>
      </c>
      <c r="B13" s="5" t="s">
        <v>7</v>
      </c>
      <c r="C13" s="5" t="s">
        <v>14</v>
      </c>
      <c r="D13" s="5" t="s">
        <v>9</v>
      </c>
      <c r="E13" s="5" t="s">
        <v>10</v>
      </c>
      <c r="F13" s="5">
        <v>20</v>
      </c>
    </row>
    <row r="14" spans="1:6" ht="13.5" thickBot="1">
      <c r="A14" s="3" t="s">
        <v>15</v>
      </c>
      <c r="B14" s="5" t="s">
        <v>16</v>
      </c>
      <c r="C14" s="5" t="s">
        <v>17</v>
      </c>
      <c r="D14" s="5" t="s">
        <v>9</v>
      </c>
      <c r="E14" s="5" t="s">
        <v>10</v>
      </c>
      <c r="F14" s="5">
        <v>10</v>
      </c>
    </row>
    <row r="15" spans="1:6" ht="13.5" thickBot="1">
      <c r="A15" s="3" t="s">
        <v>18</v>
      </c>
      <c r="B15" s="5" t="s">
        <v>16</v>
      </c>
      <c r="C15" s="5" t="s">
        <v>14</v>
      </c>
      <c r="D15" s="5" t="s">
        <v>9</v>
      </c>
      <c r="E15" s="5" t="s">
        <v>10</v>
      </c>
      <c r="F15" s="5">
        <v>9</v>
      </c>
    </row>
    <row r="16" spans="1:6" ht="13.5" thickBot="1">
      <c r="A16" s="3" t="s">
        <v>19</v>
      </c>
      <c r="B16" s="5" t="s">
        <v>16</v>
      </c>
      <c r="C16" s="5" t="s">
        <v>14</v>
      </c>
      <c r="D16" s="5" t="s">
        <v>20</v>
      </c>
      <c r="E16" s="5" t="s">
        <v>21</v>
      </c>
      <c r="F16" s="5">
        <v>2</v>
      </c>
    </row>
    <row r="17" spans="1:6" ht="13.5" thickBot="1">
      <c r="A17" s="3" t="s">
        <v>22</v>
      </c>
      <c r="B17" s="5" t="s">
        <v>16</v>
      </c>
      <c r="C17" s="5" t="s">
        <v>8</v>
      </c>
      <c r="D17" s="5" t="s">
        <v>9</v>
      </c>
      <c r="E17" s="5" t="s">
        <v>21</v>
      </c>
      <c r="F17" s="5">
        <v>1</v>
      </c>
    </row>
    <row r="18" spans="1:6" ht="13.5" thickBot="1">
      <c r="A18" s="3" t="s">
        <v>23</v>
      </c>
      <c r="B18" s="5" t="s">
        <v>7</v>
      </c>
      <c r="C18" s="5" t="s">
        <v>17</v>
      </c>
      <c r="D18" s="5" t="s">
        <v>20</v>
      </c>
      <c r="E18" s="5" t="s">
        <v>10</v>
      </c>
      <c r="F18" s="5">
        <v>9</v>
      </c>
    </row>
    <row r="19" spans="1:6" ht="13.5" thickBot="1">
      <c r="A19" s="3" t="s">
        <v>24</v>
      </c>
      <c r="B19" s="5" t="s">
        <v>38</v>
      </c>
      <c r="C19" s="5" t="s">
        <v>8</v>
      </c>
      <c r="D19" s="5" t="s">
        <v>9</v>
      </c>
      <c r="E19" s="5" t="s">
        <v>21</v>
      </c>
      <c r="F19" s="5">
        <v>3</v>
      </c>
    </row>
    <row r="20" spans="1:6" ht="13.5" thickBot="1">
      <c r="A20" s="3" t="s">
        <v>25</v>
      </c>
      <c r="B20" s="5" t="s">
        <v>38</v>
      </c>
      <c r="C20" s="5" t="s">
        <v>14</v>
      </c>
      <c r="D20" s="5" t="s">
        <v>9</v>
      </c>
      <c r="E20" s="5" t="s">
        <v>21</v>
      </c>
      <c r="F20" s="5">
        <v>4</v>
      </c>
    </row>
    <row r="21" spans="1:6" ht="13.5" thickBot="1">
      <c r="A21" s="3" t="s">
        <v>26</v>
      </c>
      <c r="B21" s="5" t="s">
        <v>38</v>
      </c>
      <c r="C21" s="5" t="s">
        <v>12</v>
      </c>
      <c r="D21" s="5" t="s">
        <v>20</v>
      </c>
      <c r="E21" s="5" t="s">
        <v>21</v>
      </c>
      <c r="F21" s="5">
        <v>1</v>
      </c>
    </row>
    <row r="22" spans="1:6" ht="13.5" thickBot="1">
      <c r="A22" s="3" t="s">
        <v>27</v>
      </c>
      <c r="B22" s="5" t="s">
        <v>16</v>
      </c>
      <c r="C22" s="5" t="s">
        <v>12</v>
      </c>
      <c r="D22" s="5" t="s">
        <v>9</v>
      </c>
      <c r="E22" s="5" t="s">
        <v>10</v>
      </c>
      <c r="F22" s="5">
        <v>1</v>
      </c>
    </row>
    <row r="23" spans="1:6" ht="26.25" thickBot="1">
      <c r="A23" s="3" t="s">
        <v>28</v>
      </c>
      <c r="B23" s="5" t="s">
        <v>16</v>
      </c>
      <c r="C23" s="5" t="s">
        <v>29</v>
      </c>
      <c r="D23" s="5" t="s">
        <v>20</v>
      </c>
      <c r="E23" s="5" t="s">
        <v>21</v>
      </c>
      <c r="F23" s="5">
        <v>2</v>
      </c>
    </row>
    <row r="24" spans="1:6" ht="13.5" thickBot="1">
      <c r="A24" s="3" t="s">
        <v>30</v>
      </c>
      <c r="B24" s="5" t="s">
        <v>16</v>
      </c>
      <c r="C24" s="5" t="s">
        <v>17</v>
      </c>
      <c r="D24" s="5" t="s">
        <v>9</v>
      </c>
      <c r="E24" s="5" t="s">
        <v>10</v>
      </c>
      <c r="F24" s="5">
        <v>5</v>
      </c>
    </row>
    <row r="25" spans="1:6" ht="13.5" thickBot="1">
      <c r="A25" s="3" t="s">
        <v>31</v>
      </c>
      <c r="B25" s="5" t="s">
        <v>16</v>
      </c>
      <c r="C25" s="5" t="s">
        <v>14</v>
      </c>
      <c r="D25" s="5" t="s">
        <v>9</v>
      </c>
      <c r="E25" s="5" t="s">
        <v>21</v>
      </c>
      <c r="F25" s="5">
        <v>4</v>
      </c>
    </row>
    <row r="26" spans="1:6" ht="13.5" thickBot="1">
      <c r="A26" s="3" t="s">
        <v>32</v>
      </c>
      <c r="B26" s="5" t="s">
        <v>38</v>
      </c>
      <c r="C26" s="5" t="s">
        <v>8</v>
      </c>
      <c r="D26" s="5" t="s">
        <v>20</v>
      </c>
      <c r="E26" s="5" t="s">
        <v>21</v>
      </c>
      <c r="F26" s="5">
        <v>3</v>
      </c>
    </row>
    <row r="27" spans="1:6" ht="13.5" thickBot="1">
      <c r="A27" s="3" t="s">
        <v>33</v>
      </c>
      <c r="B27" s="5" t="s">
        <v>38</v>
      </c>
      <c r="C27" s="5" t="s">
        <v>8</v>
      </c>
      <c r="D27" s="5" t="s">
        <v>9</v>
      </c>
      <c r="E27" s="5" t="s">
        <v>21</v>
      </c>
      <c r="F27" s="5">
        <v>2</v>
      </c>
    </row>
    <row r="28" spans="1:6" ht="26.25" thickBot="1">
      <c r="A28" s="3" t="s">
        <v>34</v>
      </c>
      <c r="B28" s="5" t="s">
        <v>16</v>
      </c>
      <c r="C28" s="5" t="s">
        <v>29</v>
      </c>
      <c r="D28" s="5" t="s">
        <v>20</v>
      </c>
      <c r="E28" s="5" t="s">
        <v>10</v>
      </c>
      <c r="F28" s="5">
        <v>1</v>
      </c>
    </row>
    <row r="29" spans="1:6" ht="13.5" thickBot="1">
      <c r="A29" s="3" t="s">
        <v>35</v>
      </c>
      <c r="B29" s="5" t="s">
        <v>16</v>
      </c>
      <c r="C29" s="5" t="s">
        <v>17</v>
      </c>
      <c r="D29" s="5" t="s">
        <v>9</v>
      </c>
      <c r="E29" s="5" t="s">
        <v>21</v>
      </c>
      <c r="F29" s="5">
        <v>2</v>
      </c>
    </row>
    <row r="30" spans="1:6" ht="26.25" thickBot="1">
      <c r="A30" s="3" t="s">
        <v>36</v>
      </c>
      <c r="B30" s="5" t="s">
        <v>7</v>
      </c>
      <c r="C30" s="5" t="s">
        <v>29</v>
      </c>
      <c r="D30" s="5" t="s">
        <v>20</v>
      </c>
      <c r="E30" s="5" t="s">
        <v>10</v>
      </c>
      <c r="F30" s="5">
        <v>7</v>
      </c>
    </row>
    <row r="31" ht="12.75"/>
    <row r="32" ht="12.75"/>
    <row r="33" ht="12.75"/>
    <row r="34" ht="12.75"/>
    <row r="35" ht="12.75"/>
    <row r="36" ht="14.25">
      <c r="A36" s="26" t="s">
        <v>52</v>
      </c>
    </row>
    <row r="37" ht="14.25">
      <c r="A37" s="26" t="s">
        <v>53</v>
      </c>
    </row>
    <row r="38" ht="14.25">
      <c r="A38" s="26" t="s">
        <v>54</v>
      </c>
    </row>
    <row r="39" ht="15.75" thickBot="1">
      <c r="A39" s="23"/>
    </row>
    <row r="40" spans="1:2" ht="15" thickBot="1">
      <c r="A40" s="27" t="s">
        <v>45</v>
      </c>
      <c r="B40" s="28" t="s">
        <v>46</v>
      </c>
    </row>
    <row r="41" spans="1:2" ht="15">
      <c r="A41" s="20" t="s">
        <v>47</v>
      </c>
      <c r="B41" s="21">
        <v>50</v>
      </c>
    </row>
    <row r="42" spans="1:2" ht="15">
      <c r="A42" s="16" t="s">
        <v>48</v>
      </c>
      <c r="B42" s="17">
        <v>150</v>
      </c>
    </row>
    <row r="43" spans="1:2" ht="15.75" thickBot="1">
      <c r="A43" s="18" t="s">
        <v>49</v>
      </c>
      <c r="B43" s="19">
        <v>250</v>
      </c>
    </row>
    <row r="44" spans="1:2" ht="15">
      <c r="A44" s="24"/>
      <c r="B44" s="24"/>
    </row>
    <row r="45" spans="1:3" ht="15">
      <c r="A45" s="24"/>
      <c r="B45" s="24"/>
      <c r="C45" s="24"/>
    </row>
    <row r="46" ht="13.5" thickBot="1"/>
    <row r="47" spans="1:14" ht="26.25" thickBot="1">
      <c r="A47" s="4" t="s">
        <v>0</v>
      </c>
      <c r="B47" s="7" t="s">
        <v>2</v>
      </c>
      <c r="C47" s="7" t="s">
        <v>3</v>
      </c>
      <c r="D47" s="7" t="s">
        <v>4</v>
      </c>
      <c r="E47" s="7" t="s">
        <v>5</v>
      </c>
      <c r="F47" s="7" t="s">
        <v>1</v>
      </c>
      <c r="G47" s="8" t="s">
        <v>37</v>
      </c>
      <c r="H47" s="8" t="s">
        <v>4</v>
      </c>
      <c r="I47" s="8" t="s">
        <v>40</v>
      </c>
      <c r="J47" s="8" t="s">
        <v>39</v>
      </c>
      <c r="K47" s="15"/>
      <c r="L47" s="14"/>
      <c r="M47" s="6"/>
      <c r="N47" s="6"/>
    </row>
    <row r="48" spans="1:14" ht="13.5" thickBot="1">
      <c r="A48" s="3" t="s">
        <v>6</v>
      </c>
      <c r="B48" s="5" t="s">
        <v>7</v>
      </c>
      <c r="C48" s="5" t="s">
        <v>8</v>
      </c>
      <c r="D48" s="5" t="s">
        <v>9</v>
      </c>
      <c r="E48" s="5" t="s">
        <v>10</v>
      </c>
      <c r="F48" s="5">
        <v>12</v>
      </c>
      <c r="G48" s="9">
        <f aca="true" t="shared" si="0" ref="G48:G67">IF(B48="Director",1700,IF(B48="Operario",1300,900))</f>
        <v>1700</v>
      </c>
      <c r="H48" s="9">
        <f>IF(AND(OR(B48="operario",B48="ayudante"),D48="sí",E48="Eventual"),0.2*G48,IF(AND(B48="director",D48="sí"),0.05*G48,0))</f>
        <v>0</v>
      </c>
      <c r="I48" s="9">
        <f>IF(AND(C48="comercial",E48="indefinido"),200,IF(AND(C48="comercial",F48&gt;1),200,0))</f>
        <v>200</v>
      </c>
      <c r="J48" s="9">
        <f>IF(E48="indefinido",IF(F48&lt;=4,50,IF(F48&lt;=9,150,250)),0)</f>
        <v>250</v>
      </c>
      <c r="K48" s="6"/>
      <c r="L48" s="6"/>
      <c r="M48" s="6"/>
      <c r="N48" s="6"/>
    </row>
    <row r="49" spans="1:14" ht="13.5" thickBot="1">
      <c r="A49" s="3" t="s">
        <v>11</v>
      </c>
      <c r="B49" s="5" t="s">
        <v>7</v>
      </c>
      <c r="C49" s="5" t="s">
        <v>12</v>
      </c>
      <c r="D49" s="5" t="s">
        <v>9</v>
      </c>
      <c r="E49" s="5" t="s">
        <v>10</v>
      </c>
      <c r="F49" s="5">
        <v>15</v>
      </c>
      <c r="G49" s="9">
        <f t="shared" si="0"/>
        <v>1700</v>
      </c>
      <c r="H49" s="9">
        <f aca="true" t="shared" si="1" ref="H49:H67">IF(AND(OR(B49="operario",B49="ayudante"),D49="sí",E49="Eventual"),0.2*G49,IF(AND(B49="director",D49="sí"),0.05*G49,0))</f>
        <v>0</v>
      </c>
      <c r="I49" s="9">
        <f aca="true" t="shared" si="2" ref="I49:I67">IF(AND(C49="comercial",E49="indefinido"),200,IF(AND(C49="comercial",F49&gt;1),200,0))</f>
        <v>0</v>
      </c>
      <c r="J49" s="9">
        <f aca="true" t="shared" si="3" ref="J49:J67">IF(E49="indefinido",IF(F49&lt;=4,50,IF(F49&lt;=9,150,250)),0)</f>
        <v>250</v>
      </c>
      <c r="K49" s="6"/>
      <c r="L49" s="6"/>
      <c r="M49" s="6"/>
      <c r="N49" s="6"/>
    </row>
    <row r="50" spans="1:14" ht="13.5" thickBot="1">
      <c r="A50" s="3" t="s">
        <v>13</v>
      </c>
      <c r="B50" s="5" t="s">
        <v>7</v>
      </c>
      <c r="C50" s="5" t="s">
        <v>14</v>
      </c>
      <c r="D50" s="5" t="s">
        <v>9</v>
      </c>
      <c r="E50" s="5" t="s">
        <v>10</v>
      </c>
      <c r="F50" s="5">
        <v>20</v>
      </c>
      <c r="G50" s="9">
        <f t="shared" si="0"/>
        <v>1700</v>
      </c>
      <c r="H50" s="9">
        <f t="shared" si="1"/>
        <v>0</v>
      </c>
      <c r="I50" s="9">
        <f t="shared" si="2"/>
        <v>0</v>
      </c>
      <c r="J50" s="9">
        <f t="shared" si="3"/>
        <v>250</v>
      </c>
      <c r="K50" s="6"/>
      <c r="L50" s="6"/>
      <c r="M50" s="6"/>
      <c r="N50" s="6"/>
    </row>
    <row r="51" spans="1:14" ht="13.5" thickBot="1">
      <c r="A51" s="3" t="s">
        <v>15</v>
      </c>
      <c r="B51" s="5" t="s">
        <v>16</v>
      </c>
      <c r="C51" s="5" t="s">
        <v>17</v>
      </c>
      <c r="D51" s="5" t="s">
        <v>9</v>
      </c>
      <c r="E51" s="5" t="s">
        <v>10</v>
      </c>
      <c r="F51" s="5">
        <v>10</v>
      </c>
      <c r="G51" s="9">
        <f t="shared" si="0"/>
        <v>1300</v>
      </c>
      <c r="H51" s="9">
        <f t="shared" si="1"/>
        <v>0</v>
      </c>
      <c r="I51" s="9">
        <f t="shared" si="2"/>
        <v>0</v>
      </c>
      <c r="J51" s="9">
        <f t="shared" si="3"/>
        <v>250</v>
      </c>
      <c r="K51" s="6"/>
      <c r="L51" s="6"/>
      <c r="M51" s="6"/>
      <c r="N51" s="6"/>
    </row>
    <row r="52" spans="1:14" ht="13.5" thickBot="1">
      <c r="A52" s="3" t="s">
        <v>18</v>
      </c>
      <c r="B52" s="5" t="s">
        <v>16</v>
      </c>
      <c r="C52" s="5" t="s">
        <v>14</v>
      </c>
      <c r="D52" s="5" t="s">
        <v>9</v>
      </c>
      <c r="E52" s="5" t="s">
        <v>10</v>
      </c>
      <c r="F52" s="5">
        <v>9</v>
      </c>
      <c r="G52" s="9">
        <f t="shared" si="0"/>
        <v>1300</v>
      </c>
      <c r="H52" s="9">
        <f t="shared" si="1"/>
        <v>0</v>
      </c>
      <c r="I52" s="9">
        <f t="shared" si="2"/>
        <v>0</v>
      </c>
      <c r="J52" s="9">
        <f t="shared" si="3"/>
        <v>150</v>
      </c>
      <c r="K52" s="6"/>
      <c r="L52" s="6"/>
      <c r="M52" s="6"/>
      <c r="N52" s="6"/>
    </row>
    <row r="53" spans="1:14" ht="13.5" thickBot="1">
      <c r="A53" s="3" t="s">
        <v>19</v>
      </c>
      <c r="B53" s="5" t="s">
        <v>16</v>
      </c>
      <c r="C53" s="5" t="s">
        <v>14</v>
      </c>
      <c r="D53" s="5" t="s">
        <v>20</v>
      </c>
      <c r="E53" s="5" t="s">
        <v>21</v>
      </c>
      <c r="F53" s="5">
        <v>2</v>
      </c>
      <c r="G53" s="9">
        <f t="shared" si="0"/>
        <v>1300</v>
      </c>
      <c r="H53" s="9">
        <f t="shared" si="1"/>
        <v>260</v>
      </c>
      <c r="I53" s="9">
        <f t="shared" si="2"/>
        <v>0</v>
      </c>
      <c r="J53" s="9">
        <f t="shared" si="3"/>
        <v>0</v>
      </c>
      <c r="K53" s="6"/>
      <c r="L53" s="6"/>
      <c r="M53" s="6"/>
      <c r="N53" s="6"/>
    </row>
    <row r="54" spans="1:14" ht="13.5" thickBot="1">
      <c r="A54" s="3" t="s">
        <v>22</v>
      </c>
      <c r="B54" s="5" t="s">
        <v>16</v>
      </c>
      <c r="C54" s="5" t="s">
        <v>8</v>
      </c>
      <c r="D54" s="5" t="s">
        <v>9</v>
      </c>
      <c r="E54" s="5" t="s">
        <v>21</v>
      </c>
      <c r="F54" s="5">
        <v>1</v>
      </c>
      <c r="G54" s="9">
        <f t="shared" si="0"/>
        <v>1300</v>
      </c>
      <c r="H54" s="9">
        <f t="shared" si="1"/>
        <v>0</v>
      </c>
      <c r="I54" s="9">
        <f t="shared" si="2"/>
        <v>0</v>
      </c>
      <c r="J54" s="9">
        <f t="shared" si="3"/>
        <v>0</v>
      </c>
      <c r="K54" s="6"/>
      <c r="L54" s="6"/>
      <c r="M54" s="6"/>
      <c r="N54" s="6"/>
    </row>
    <row r="55" spans="1:14" ht="13.5" thickBot="1">
      <c r="A55" s="3" t="s">
        <v>23</v>
      </c>
      <c r="B55" s="5" t="s">
        <v>7</v>
      </c>
      <c r="C55" s="5" t="s">
        <v>17</v>
      </c>
      <c r="D55" s="5" t="s">
        <v>20</v>
      </c>
      <c r="E55" s="5" t="s">
        <v>10</v>
      </c>
      <c r="F55" s="5">
        <v>9</v>
      </c>
      <c r="G55" s="9">
        <f t="shared" si="0"/>
        <v>1700</v>
      </c>
      <c r="H55" s="9">
        <f t="shared" si="1"/>
        <v>85</v>
      </c>
      <c r="I55" s="9">
        <f t="shared" si="2"/>
        <v>0</v>
      </c>
      <c r="J55" s="9">
        <f t="shared" si="3"/>
        <v>150</v>
      </c>
      <c r="K55" s="6"/>
      <c r="L55" s="6"/>
      <c r="M55" s="6"/>
      <c r="N55" s="6"/>
    </row>
    <row r="56" spans="1:14" ht="13.5" thickBot="1">
      <c r="A56" s="3" t="s">
        <v>24</v>
      </c>
      <c r="B56" s="5" t="s">
        <v>38</v>
      </c>
      <c r="C56" s="5" t="s">
        <v>8</v>
      </c>
      <c r="D56" s="5" t="s">
        <v>9</v>
      </c>
      <c r="E56" s="5" t="s">
        <v>21</v>
      </c>
      <c r="F56" s="5">
        <v>3</v>
      </c>
      <c r="G56" s="9">
        <f t="shared" si="0"/>
        <v>900</v>
      </c>
      <c r="H56" s="9">
        <f t="shared" si="1"/>
        <v>0</v>
      </c>
      <c r="I56" s="9">
        <f t="shared" si="2"/>
        <v>200</v>
      </c>
      <c r="J56" s="9">
        <f t="shared" si="3"/>
        <v>0</v>
      </c>
      <c r="K56" s="6"/>
      <c r="L56" s="6"/>
      <c r="M56" s="6"/>
      <c r="N56" s="6"/>
    </row>
    <row r="57" spans="1:14" ht="13.5" thickBot="1">
      <c r="A57" s="3" t="s">
        <v>25</v>
      </c>
      <c r="B57" s="5" t="s">
        <v>38</v>
      </c>
      <c r="C57" s="5" t="s">
        <v>14</v>
      </c>
      <c r="D57" s="5" t="s">
        <v>9</v>
      </c>
      <c r="E57" s="5" t="s">
        <v>21</v>
      </c>
      <c r="F57" s="5">
        <v>4</v>
      </c>
      <c r="G57" s="9">
        <f t="shared" si="0"/>
        <v>900</v>
      </c>
      <c r="H57" s="9">
        <f t="shared" si="1"/>
        <v>0</v>
      </c>
      <c r="I57" s="9">
        <f t="shared" si="2"/>
        <v>0</v>
      </c>
      <c r="J57" s="9">
        <f t="shared" si="3"/>
        <v>0</v>
      </c>
      <c r="K57" s="6"/>
      <c r="L57" s="6"/>
      <c r="M57" s="6"/>
      <c r="N57" s="6"/>
    </row>
    <row r="58" spans="1:14" ht="13.5" thickBot="1">
      <c r="A58" s="3" t="s">
        <v>26</v>
      </c>
      <c r="B58" s="5" t="s">
        <v>38</v>
      </c>
      <c r="C58" s="5" t="s">
        <v>12</v>
      </c>
      <c r="D58" s="5" t="s">
        <v>20</v>
      </c>
      <c r="E58" s="5" t="s">
        <v>21</v>
      </c>
      <c r="F58" s="5">
        <v>1</v>
      </c>
      <c r="G58" s="9">
        <f t="shared" si="0"/>
        <v>900</v>
      </c>
      <c r="H58" s="9">
        <f t="shared" si="1"/>
        <v>180</v>
      </c>
      <c r="I58" s="9">
        <f t="shared" si="2"/>
        <v>0</v>
      </c>
      <c r="J58" s="9">
        <f t="shared" si="3"/>
        <v>0</v>
      </c>
      <c r="K58" s="6"/>
      <c r="L58" s="6"/>
      <c r="M58" s="6"/>
      <c r="N58" s="6"/>
    </row>
    <row r="59" spans="1:14" ht="14.25" customHeight="1" thickBot="1">
      <c r="A59" s="3" t="s">
        <v>27</v>
      </c>
      <c r="B59" s="5" t="s">
        <v>16</v>
      </c>
      <c r="C59" s="5" t="s">
        <v>12</v>
      </c>
      <c r="D59" s="5" t="s">
        <v>9</v>
      </c>
      <c r="E59" s="5" t="s">
        <v>10</v>
      </c>
      <c r="F59" s="5">
        <v>1</v>
      </c>
      <c r="G59" s="9">
        <f t="shared" si="0"/>
        <v>1300</v>
      </c>
      <c r="H59" s="9">
        <f t="shared" si="1"/>
        <v>0</v>
      </c>
      <c r="I59" s="9">
        <f t="shared" si="2"/>
        <v>0</v>
      </c>
      <c r="J59" s="9">
        <f t="shared" si="3"/>
        <v>50</v>
      </c>
      <c r="K59" s="6"/>
      <c r="L59" s="6"/>
      <c r="M59" s="6"/>
      <c r="N59" s="6"/>
    </row>
    <row r="60" spans="1:14" ht="15" customHeight="1" thickBot="1">
      <c r="A60" s="3" t="s">
        <v>28</v>
      </c>
      <c r="B60" s="5" t="s">
        <v>16</v>
      </c>
      <c r="C60" s="5" t="s">
        <v>29</v>
      </c>
      <c r="D60" s="5" t="s">
        <v>20</v>
      </c>
      <c r="E60" s="5" t="s">
        <v>21</v>
      </c>
      <c r="F60" s="5">
        <v>2</v>
      </c>
      <c r="G60" s="9">
        <f t="shared" si="0"/>
        <v>1300</v>
      </c>
      <c r="H60" s="9">
        <f t="shared" si="1"/>
        <v>260</v>
      </c>
      <c r="I60" s="9">
        <f t="shared" si="2"/>
        <v>0</v>
      </c>
      <c r="J60" s="9">
        <f t="shared" si="3"/>
        <v>0</v>
      </c>
      <c r="K60" s="6"/>
      <c r="L60" s="6"/>
      <c r="M60" s="6"/>
      <c r="N60" s="6"/>
    </row>
    <row r="61" spans="1:14" ht="13.5" thickBot="1">
      <c r="A61" s="3" t="s">
        <v>30</v>
      </c>
      <c r="B61" s="5" t="s">
        <v>16</v>
      </c>
      <c r="C61" s="5" t="s">
        <v>17</v>
      </c>
      <c r="D61" s="5" t="s">
        <v>9</v>
      </c>
      <c r="E61" s="5" t="s">
        <v>10</v>
      </c>
      <c r="F61" s="5">
        <v>5</v>
      </c>
      <c r="G61" s="9">
        <f t="shared" si="0"/>
        <v>1300</v>
      </c>
      <c r="H61" s="9">
        <f t="shared" si="1"/>
        <v>0</v>
      </c>
      <c r="I61" s="9">
        <f t="shared" si="2"/>
        <v>0</v>
      </c>
      <c r="J61" s="9">
        <f t="shared" si="3"/>
        <v>150</v>
      </c>
      <c r="K61" s="6"/>
      <c r="L61" s="6"/>
      <c r="M61" s="6"/>
      <c r="N61" s="6"/>
    </row>
    <row r="62" spans="1:14" ht="13.5" thickBot="1">
      <c r="A62" s="3" t="s">
        <v>31</v>
      </c>
      <c r="B62" s="5" t="s">
        <v>16</v>
      </c>
      <c r="C62" s="5" t="s">
        <v>14</v>
      </c>
      <c r="D62" s="5" t="s">
        <v>9</v>
      </c>
      <c r="E62" s="5" t="s">
        <v>21</v>
      </c>
      <c r="F62" s="5">
        <v>4</v>
      </c>
      <c r="G62" s="9">
        <f t="shared" si="0"/>
        <v>1300</v>
      </c>
      <c r="H62" s="9">
        <f t="shared" si="1"/>
        <v>0</v>
      </c>
      <c r="I62" s="9">
        <f t="shared" si="2"/>
        <v>0</v>
      </c>
      <c r="J62" s="9">
        <f t="shared" si="3"/>
        <v>0</v>
      </c>
      <c r="K62" s="6"/>
      <c r="L62" s="6"/>
      <c r="M62" s="6"/>
      <c r="N62" s="6"/>
    </row>
    <row r="63" spans="1:14" ht="13.5" thickBot="1">
      <c r="A63" s="3" t="s">
        <v>32</v>
      </c>
      <c r="B63" s="5" t="s">
        <v>38</v>
      </c>
      <c r="C63" s="5" t="s">
        <v>8</v>
      </c>
      <c r="D63" s="5" t="s">
        <v>20</v>
      </c>
      <c r="E63" s="5" t="s">
        <v>21</v>
      </c>
      <c r="F63" s="5">
        <v>3</v>
      </c>
      <c r="G63" s="9">
        <f t="shared" si="0"/>
        <v>900</v>
      </c>
      <c r="H63" s="9">
        <f t="shared" si="1"/>
        <v>180</v>
      </c>
      <c r="I63" s="9">
        <f t="shared" si="2"/>
        <v>200</v>
      </c>
      <c r="J63" s="9">
        <f t="shared" si="3"/>
        <v>0</v>
      </c>
      <c r="K63" s="6"/>
      <c r="L63" s="6"/>
      <c r="M63" s="6"/>
      <c r="N63" s="6"/>
    </row>
    <row r="64" spans="1:14" ht="13.5" thickBot="1">
      <c r="A64" s="3" t="s">
        <v>33</v>
      </c>
      <c r="B64" s="5" t="s">
        <v>38</v>
      </c>
      <c r="C64" s="5" t="s">
        <v>8</v>
      </c>
      <c r="D64" s="5" t="s">
        <v>9</v>
      </c>
      <c r="E64" s="5" t="s">
        <v>21</v>
      </c>
      <c r="F64" s="5">
        <v>2</v>
      </c>
      <c r="G64" s="9">
        <f t="shared" si="0"/>
        <v>900</v>
      </c>
      <c r="H64" s="9">
        <f t="shared" si="1"/>
        <v>0</v>
      </c>
      <c r="I64" s="9">
        <f t="shared" si="2"/>
        <v>200</v>
      </c>
      <c r="J64" s="9">
        <f t="shared" si="3"/>
        <v>0</v>
      </c>
      <c r="K64" s="6"/>
      <c r="L64" s="6"/>
      <c r="M64" s="6"/>
      <c r="N64" s="6"/>
    </row>
    <row r="65" spans="1:14" ht="15.75" customHeight="1" thickBot="1">
      <c r="A65" s="3" t="s">
        <v>34</v>
      </c>
      <c r="B65" s="5" t="s">
        <v>16</v>
      </c>
      <c r="C65" s="5" t="s">
        <v>29</v>
      </c>
      <c r="D65" s="5" t="s">
        <v>20</v>
      </c>
      <c r="E65" s="5" t="s">
        <v>10</v>
      </c>
      <c r="F65" s="5">
        <v>1</v>
      </c>
      <c r="G65" s="9">
        <f t="shared" si="0"/>
        <v>1300</v>
      </c>
      <c r="H65" s="9">
        <f t="shared" si="1"/>
        <v>0</v>
      </c>
      <c r="I65" s="9">
        <f t="shared" si="2"/>
        <v>0</v>
      </c>
      <c r="J65" s="9">
        <f t="shared" si="3"/>
        <v>50</v>
      </c>
      <c r="K65" s="6"/>
      <c r="L65" s="6"/>
      <c r="M65" s="6"/>
      <c r="N65" s="6"/>
    </row>
    <row r="66" spans="1:14" ht="13.5" thickBot="1">
      <c r="A66" s="3" t="s">
        <v>35</v>
      </c>
      <c r="B66" s="5" t="s">
        <v>16</v>
      </c>
      <c r="C66" s="5" t="s">
        <v>17</v>
      </c>
      <c r="D66" s="5" t="s">
        <v>9</v>
      </c>
      <c r="E66" s="5" t="s">
        <v>21</v>
      </c>
      <c r="F66" s="5">
        <v>2</v>
      </c>
      <c r="G66" s="9">
        <f t="shared" si="0"/>
        <v>1300</v>
      </c>
      <c r="H66" s="9">
        <f t="shared" si="1"/>
        <v>0</v>
      </c>
      <c r="I66" s="9">
        <f t="shared" si="2"/>
        <v>0</v>
      </c>
      <c r="J66" s="9">
        <f t="shared" si="3"/>
        <v>0</v>
      </c>
      <c r="K66" s="6"/>
      <c r="L66" s="6"/>
      <c r="M66" s="6"/>
      <c r="N66" s="6"/>
    </row>
    <row r="67" spans="1:14" ht="18" customHeight="1" thickBot="1">
      <c r="A67" s="3" t="s">
        <v>36</v>
      </c>
      <c r="B67" s="5" t="s">
        <v>7</v>
      </c>
      <c r="C67" s="5" t="s">
        <v>29</v>
      </c>
      <c r="D67" s="5" t="s">
        <v>20</v>
      </c>
      <c r="E67" s="5" t="s">
        <v>10</v>
      </c>
      <c r="F67" s="5">
        <v>7</v>
      </c>
      <c r="G67" s="9">
        <f t="shared" si="0"/>
        <v>1700</v>
      </c>
      <c r="H67" s="9">
        <f t="shared" si="1"/>
        <v>85</v>
      </c>
      <c r="I67" s="9">
        <f t="shared" si="2"/>
        <v>0</v>
      </c>
      <c r="J67" s="9">
        <f t="shared" si="3"/>
        <v>150</v>
      </c>
      <c r="K67" s="6"/>
      <c r="L67" s="6"/>
      <c r="M67" s="6"/>
      <c r="N67" s="6"/>
    </row>
    <row r="68" ht="12.75"/>
    <row r="69" ht="12.75">
      <c r="A69" s="29" t="s">
        <v>55</v>
      </c>
    </row>
    <row r="70" ht="12.75">
      <c r="A70" s="29" t="s">
        <v>56</v>
      </c>
    </row>
    <row r="71" ht="12.75"/>
    <row r="72" ht="12.75"/>
    <row r="73" ht="12.75"/>
    <row r="74" ht="12.75"/>
    <row r="75" ht="12.75"/>
    <row r="76" ht="13.5" thickBot="1"/>
    <row r="77" spans="1:3" ht="26.25" thickBot="1">
      <c r="A77" s="10" t="s">
        <v>50</v>
      </c>
      <c r="B77" s="31" t="s">
        <v>0</v>
      </c>
      <c r="C77" s="30" t="s">
        <v>44</v>
      </c>
    </row>
    <row r="78" spans="1:3" ht="13.5" thickBot="1">
      <c r="A78" s="9">
        <f aca="true" t="shared" si="4" ref="A78:A97">SUM(G48:J48)</f>
        <v>2150</v>
      </c>
      <c r="B78" s="3" t="s">
        <v>6</v>
      </c>
      <c r="C78" s="12" t="str">
        <f aca="true" t="shared" si="5" ref="C78:C97">IF(AND(A78&lt;$B$101,D48="Sí",E48="eventual"),"Cesta","Sin cesta")</f>
        <v>Sin cesta</v>
      </c>
    </row>
    <row r="79" spans="1:5" ht="13.5" thickBot="1">
      <c r="A79" s="9">
        <f t="shared" si="4"/>
        <v>1950</v>
      </c>
      <c r="B79" s="3" t="s">
        <v>11</v>
      </c>
      <c r="C79" s="12" t="str">
        <f t="shared" si="5"/>
        <v>Sin cesta</v>
      </c>
      <c r="E79" s="29"/>
    </row>
    <row r="80" spans="1:3" ht="13.5" thickBot="1">
      <c r="A80" s="9">
        <f t="shared" si="4"/>
        <v>1950</v>
      </c>
      <c r="B80" s="3" t="s">
        <v>13</v>
      </c>
      <c r="C80" s="12" t="str">
        <f t="shared" si="5"/>
        <v>Sin cesta</v>
      </c>
    </row>
    <row r="81" spans="1:3" ht="13.5" thickBot="1">
      <c r="A81" s="9">
        <f t="shared" si="4"/>
        <v>1550</v>
      </c>
      <c r="B81" s="3" t="s">
        <v>15</v>
      </c>
      <c r="C81" s="12" t="str">
        <f t="shared" si="5"/>
        <v>Sin cesta</v>
      </c>
    </row>
    <row r="82" spans="1:3" ht="13.5" customHeight="1" thickBot="1">
      <c r="A82" s="9">
        <f t="shared" si="4"/>
        <v>1450</v>
      </c>
      <c r="B82" s="3" t="s">
        <v>18</v>
      </c>
      <c r="C82" s="12" t="str">
        <f t="shared" si="5"/>
        <v>Sin cesta</v>
      </c>
    </row>
    <row r="83" spans="1:3" ht="13.5" thickBot="1">
      <c r="A83" s="9">
        <f t="shared" si="4"/>
        <v>1560</v>
      </c>
      <c r="B83" s="3" t="s">
        <v>19</v>
      </c>
      <c r="C83" s="12" t="str">
        <f t="shared" si="5"/>
        <v>Sin cesta</v>
      </c>
    </row>
    <row r="84" spans="1:3" ht="13.5" thickBot="1">
      <c r="A84" s="9">
        <f t="shared" si="4"/>
        <v>1300</v>
      </c>
      <c r="B84" s="3" t="s">
        <v>22</v>
      </c>
      <c r="C84" s="12" t="str">
        <f t="shared" si="5"/>
        <v>Sin cesta</v>
      </c>
    </row>
    <row r="85" spans="1:3" ht="13.5" thickBot="1">
      <c r="A85" s="9">
        <f t="shared" si="4"/>
        <v>1935</v>
      </c>
      <c r="B85" s="3" t="s">
        <v>23</v>
      </c>
      <c r="C85" s="12" t="str">
        <f t="shared" si="5"/>
        <v>Sin cesta</v>
      </c>
    </row>
    <row r="86" spans="1:3" ht="13.5" thickBot="1">
      <c r="A86" s="9">
        <f t="shared" si="4"/>
        <v>1100</v>
      </c>
      <c r="B86" s="3" t="s">
        <v>24</v>
      </c>
      <c r="C86" s="12" t="str">
        <f t="shared" si="5"/>
        <v>Sin cesta</v>
      </c>
    </row>
    <row r="87" spans="1:3" ht="13.5" thickBot="1">
      <c r="A87" s="9">
        <f t="shared" si="4"/>
        <v>900</v>
      </c>
      <c r="B87" s="3" t="s">
        <v>25</v>
      </c>
      <c r="C87" s="12" t="str">
        <f t="shared" si="5"/>
        <v>Sin cesta</v>
      </c>
    </row>
    <row r="88" spans="1:3" ht="14.25" customHeight="1" thickBot="1">
      <c r="A88" s="9">
        <f t="shared" si="4"/>
        <v>1080</v>
      </c>
      <c r="B88" s="3" t="s">
        <v>26</v>
      </c>
      <c r="C88" s="12" t="str">
        <f t="shared" si="5"/>
        <v>Cesta</v>
      </c>
    </row>
    <row r="89" spans="1:3" ht="13.5" customHeight="1" thickBot="1">
      <c r="A89" s="9">
        <f t="shared" si="4"/>
        <v>1350</v>
      </c>
      <c r="B89" s="3" t="s">
        <v>27</v>
      </c>
      <c r="C89" s="12" t="str">
        <f t="shared" si="5"/>
        <v>Sin cesta</v>
      </c>
    </row>
    <row r="90" spans="1:3" ht="13.5" thickBot="1">
      <c r="A90" s="9">
        <f t="shared" si="4"/>
        <v>1560</v>
      </c>
      <c r="B90" s="3" t="s">
        <v>28</v>
      </c>
      <c r="C90" s="12" t="str">
        <f t="shared" si="5"/>
        <v>Sin cesta</v>
      </c>
    </row>
    <row r="91" spans="1:3" ht="13.5" thickBot="1">
      <c r="A91" s="9">
        <f t="shared" si="4"/>
        <v>1450</v>
      </c>
      <c r="B91" s="3" t="s">
        <v>30</v>
      </c>
      <c r="C91" s="12" t="str">
        <f t="shared" si="5"/>
        <v>Sin cesta</v>
      </c>
    </row>
    <row r="92" spans="1:3" ht="13.5" thickBot="1">
      <c r="A92" s="9">
        <f t="shared" si="4"/>
        <v>1300</v>
      </c>
      <c r="B92" s="3" t="s">
        <v>31</v>
      </c>
      <c r="C92" s="12" t="str">
        <f t="shared" si="5"/>
        <v>Sin cesta</v>
      </c>
    </row>
    <row r="93" spans="1:3" ht="13.5" thickBot="1">
      <c r="A93" s="9">
        <f t="shared" si="4"/>
        <v>1280</v>
      </c>
      <c r="B93" s="3" t="s">
        <v>32</v>
      </c>
      <c r="C93" s="12" t="str">
        <f t="shared" si="5"/>
        <v>Cesta</v>
      </c>
    </row>
    <row r="94" spans="1:3" ht="13.5" thickBot="1">
      <c r="A94" s="9">
        <f t="shared" si="4"/>
        <v>1100</v>
      </c>
      <c r="B94" s="3" t="s">
        <v>33</v>
      </c>
      <c r="C94" s="12" t="str">
        <f t="shared" si="5"/>
        <v>Sin cesta</v>
      </c>
    </row>
    <row r="95" spans="1:3" ht="13.5" thickBot="1">
      <c r="A95" s="9">
        <f t="shared" si="4"/>
        <v>1350</v>
      </c>
      <c r="B95" s="3" t="s">
        <v>34</v>
      </c>
      <c r="C95" s="12" t="str">
        <f t="shared" si="5"/>
        <v>Sin cesta</v>
      </c>
    </row>
    <row r="96" spans="1:3" ht="13.5" thickBot="1">
      <c r="A96" s="9">
        <f t="shared" si="4"/>
        <v>1300</v>
      </c>
      <c r="B96" s="3" t="s">
        <v>35</v>
      </c>
      <c r="C96" s="12" t="str">
        <f t="shared" si="5"/>
        <v>Sin cesta</v>
      </c>
    </row>
    <row r="97" spans="1:3" ht="13.5" thickBot="1">
      <c r="A97" s="9">
        <f t="shared" si="4"/>
        <v>1935</v>
      </c>
      <c r="B97" s="3" t="s">
        <v>36</v>
      </c>
      <c r="C97" s="12" t="str">
        <f t="shared" si="5"/>
        <v>Sin cesta</v>
      </c>
    </row>
    <row r="98" ht="14.25" customHeight="1"/>
    <row r="99" spans="2:3" ht="12.75">
      <c r="B99" s="13" t="str">
        <f>VLOOKUP(MAX(A78:A97),A78:B97,2,0)</f>
        <v>Alisa Cuadrado</v>
      </c>
      <c r="C99" s="11" t="s">
        <v>41</v>
      </c>
    </row>
    <row r="100" spans="2:3" ht="12.75">
      <c r="B100" s="13" t="str">
        <f>VLOOKUP(MIN(A78:A97),A78:B97,2,0)</f>
        <v>Inmaculada Sol</v>
      </c>
      <c r="C100" s="11" t="s">
        <v>42</v>
      </c>
    </row>
    <row r="101" spans="2:3" ht="12.75">
      <c r="B101" s="2">
        <f>AVERAGE(A78:A97)</f>
        <v>1477.5</v>
      </c>
      <c r="C101" s="11" t="s">
        <v>43</v>
      </c>
    </row>
  </sheetData>
  <sheetProtection/>
  <printOptions/>
  <pageMargins left="0.75" right="0.75" top="1" bottom="1" header="0" footer="0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Palacios</dc:creator>
  <cp:keywords/>
  <dc:description/>
  <cp:lastModifiedBy>Paola_Carlos</cp:lastModifiedBy>
  <cp:lastPrinted>2009-07-02T22:44:39Z</cp:lastPrinted>
  <dcterms:created xsi:type="dcterms:W3CDTF">2003-12-30T19:14:00Z</dcterms:created>
  <dcterms:modified xsi:type="dcterms:W3CDTF">2012-11-21T12:50:49Z</dcterms:modified>
  <cp:category/>
  <cp:version/>
  <cp:contentType/>
  <cp:contentStatus/>
</cp:coreProperties>
</file>